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85" windowHeight="11295" activeTab="1"/>
  </bookViews>
  <sheets>
    <sheet name="案内" sheetId="1" r:id="rId1"/>
    <sheet name="注文書" sheetId="2" r:id="rId2"/>
    <sheet name="Sheet3" sheetId="3" r:id="rId3"/>
  </sheets>
  <definedNames>
    <definedName name="_xlnm.Print_Area" localSheetId="2">'Sheet3'!$A:$L</definedName>
    <definedName name="_xlnm.Print_Area" localSheetId="0">'案内'!$A$1:$J$40</definedName>
  </definedNames>
  <calcPr fullCalcOnLoad="1"/>
</workbook>
</file>

<file path=xl/sharedStrings.xml><?xml version="1.0" encoding="utf-8"?>
<sst xmlns="http://schemas.openxmlformats.org/spreadsheetml/2006/main" count="109" uniqueCount="81">
  <si>
    <t>拝啓　益々ご清栄の事とお慶び申し上げます。日頃からご愛顧賜り厚く御礼申し上げます。</t>
  </si>
  <si>
    <t>ご健闘を祈念申し上げます。</t>
  </si>
  <si>
    <t>敬具</t>
  </si>
  <si>
    <t>株式会社ヤマキフーズ</t>
  </si>
  <si>
    <t>２、お支払方法</t>
  </si>
  <si>
    <t>１、弁当単価</t>
  </si>
  <si>
    <t>３、配達時間、配達先</t>
  </si>
  <si>
    <t>４、ご注文締切</t>
  </si>
  <si>
    <t>ご担当者連絡先</t>
  </si>
  <si>
    <t>電話（携帯）</t>
  </si>
  <si>
    <t>FAX</t>
  </si>
  <si>
    <t>個数</t>
  </si>
  <si>
    <t>備考</t>
  </si>
  <si>
    <t>５００円</t>
  </si>
  <si>
    <t>３００円</t>
  </si>
  <si>
    <t>（記）</t>
  </si>
  <si>
    <t>税込価格　５００円　および　３００円（別紙パンフレットをご覧ください）</t>
  </si>
  <si>
    <t>チーム名：</t>
  </si>
  <si>
    <t>ご担当者名：</t>
  </si>
  <si>
    <t>ボーイズリーグ　各位</t>
  </si>
  <si>
    <t>球場</t>
  </si>
  <si>
    <t>担当者</t>
  </si>
  <si>
    <t>携帯</t>
  </si>
  <si>
    <t>請求</t>
  </si>
  <si>
    <t>領収書１</t>
  </si>
  <si>
    <t>領収書２</t>
  </si>
  <si>
    <t>領収書３</t>
  </si>
  <si>
    <t>ご注文の確認のために使用致します、ご記入の程、お願い申し上げます。</t>
  </si>
  <si>
    <t>ご注文締め切り</t>
  </si>
  <si>
    <t>お届け先球場</t>
  </si>
  <si>
    <t>当日お弁当受け取りご担当者名・携帯電話</t>
  </si>
  <si>
    <t xml:space="preserve">季節により、お弁当の内容が一部変更になる場合がございます。
</t>
  </si>
  <si>
    <t>　早速ですが標記大会のお弁当の件、下記要項にてご注文を承っております、</t>
  </si>
  <si>
    <t>ご利用の程、お願い申し上げます。</t>
  </si>
  <si>
    <t>　ご用命の際は、大変お手数をお掛け致しますが、下記注文書に必要事項をご記入の上</t>
  </si>
  <si>
    <t>ＦＡＸまたはメールにて送信お願い申し上げます。</t>
  </si>
  <si>
    <t>　最後になりましたが本大会に於きまして関係各位様のご尽力に感謝申し上げ、各チームの</t>
  </si>
  <si>
    <t>リューユーパングループ</t>
  </si>
  <si>
    <t>当日現金にて引き換え</t>
  </si>
  <si>
    <t>注文書に記載しております、ご確認ください。</t>
  </si>
  <si>
    <t>５、キャンセル・追加</t>
  </si>
  <si>
    <r>
      <t>６、</t>
    </r>
    <r>
      <rPr>
        <b/>
        <sz val="11"/>
        <color indexed="10"/>
        <rFont val="ＭＳ Ｐゴシック"/>
        <family val="3"/>
      </rPr>
      <t>弁当の殻は各チーム各自で処分願います。殻の回収は致しておりません。</t>
    </r>
  </si>
  <si>
    <r>
      <t>７、</t>
    </r>
    <r>
      <rPr>
        <b/>
        <sz val="11"/>
        <color indexed="8"/>
        <rFont val="ＭＳ Ｐゴシック"/>
        <family val="3"/>
      </rPr>
      <t>領収書の切り分け</t>
    </r>
    <r>
      <rPr>
        <sz val="11"/>
        <color theme="1"/>
        <rFont val="Calibri"/>
        <family val="3"/>
      </rPr>
      <t>が必要な場合は、備考欄にご記入ください</t>
    </r>
  </si>
  <si>
    <t>当日のキャンセルはお受けできません。</t>
  </si>
  <si>
    <r>
      <t>　数量変更、キャンセルは</t>
    </r>
    <r>
      <rPr>
        <b/>
        <sz val="11"/>
        <color indexed="8"/>
        <rFont val="ＭＳ Ｐゴシック"/>
        <family val="3"/>
      </rPr>
      <t>前日の正午</t>
    </r>
    <r>
      <rPr>
        <sz val="11"/>
        <color indexed="8"/>
        <rFont val="ＭＳ Ｐゴシック"/>
        <family val="3"/>
      </rPr>
      <t>までにご連絡ください。</t>
    </r>
  </si>
  <si>
    <t>お弁当のご案内送付先のご変更、ご希望の送付先がございましたら、ご記入のうえFAXにて送付願います。</t>
  </si>
  <si>
    <t>ご氏名：</t>
  </si>
  <si>
    <t>ご住所：</t>
  </si>
  <si>
    <t>TEL：</t>
  </si>
  <si>
    <t>FAX：</t>
  </si>
  <si>
    <t>差額</t>
  </si>
  <si>
    <t>FAX：０９２－５７３－６０６７,　E-Mail：k.matumoto@ryoyupan.co.jp</t>
  </si>
  <si>
    <t>お問い合わせ番号　携帯：０９０－９９７８－８６３９　松本</t>
  </si>
  <si>
    <t>FAX：０９２－５７３－６０６７,　E-Mail：k.matumoto@ryoyupan.co.jp</t>
  </si>
  <si>
    <t>営業課　松本　圭右</t>
  </si>
  <si>
    <t>糸島球場</t>
  </si>
  <si>
    <t>久末総合公園野球場</t>
  </si>
  <si>
    <t>むつごろう野球場</t>
  </si>
  <si>
    <t>10月27日（土）　９：００～１１：３０　各試合球場</t>
  </si>
  <si>
    <t>11月4日（月）　９：００～１１：３０　吉井スポーツアイランド</t>
  </si>
  <si>
    <t>10月27日（日）</t>
  </si>
  <si>
    <t>11月4日（月）</t>
  </si>
  <si>
    <t>10月23日（水）１６：００</t>
  </si>
  <si>
    <t>10月31日（木）１６：００</t>
  </si>
  <si>
    <t>「第35回日本少年野球九州大会」
小学生の部　お弁当メニューのご案内</t>
  </si>
  <si>
    <t>「第35回日本少年野球九州大会」小学生の部お弁当のご案内</t>
  </si>
  <si>
    <t>二日市ボーイズ</t>
  </si>
  <si>
    <t>薩摩南洲ボーイズ</t>
  </si>
  <si>
    <t>諫早ボーイズ</t>
  </si>
  <si>
    <t>山口ボーイズ</t>
  </si>
  <si>
    <t>上津役ボーイズ</t>
  </si>
  <si>
    <t>鹿児島串木野ボーイズ</t>
  </si>
  <si>
    <t>西福岡ボーイズ</t>
  </si>
  <si>
    <t>唐津ボーイズ</t>
  </si>
  <si>
    <t>黄城ボーイズ</t>
  </si>
  <si>
    <t>苅田ボーイズ</t>
  </si>
  <si>
    <t>薩摩川内ボーイズ</t>
  </si>
  <si>
    <t>八幡西ボーイズ</t>
  </si>
  <si>
    <t>福岡春日ボーイズ</t>
  </si>
  <si>
    <t>鹿児島出水ボーイズ</t>
  </si>
  <si>
    <t>浮羽東高校跡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</si>
</sst>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
    <numFmt numFmtId="177" formatCode="m&quot;月&quot;d&quot;日&quot;\(aaa\)"/>
  </numFmts>
  <fonts count="51">
    <font>
      <sz val="11"/>
      <color theme="1"/>
      <name val="Calibri"/>
      <family val="3"/>
    </font>
    <font>
      <sz val="11"/>
      <color indexed="8"/>
      <name val="ＭＳ Ｐゴシック"/>
      <family val="3"/>
    </font>
    <font>
      <sz val="6"/>
      <name val="ＭＳ Ｐゴシック"/>
      <family val="3"/>
    </font>
    <font>
      <sz val="10"/>
      <name val="明朝"/>
      <family val="1"/>
    </font>
    <font>
      <b/>
      <sz val="11"/>
      <color indexed="8"/>
      <name val="ＭＳ Ｐゴシック"/>
      <family val="3"/>
    </font>
    <font>
      <b/>
      <sz val="18"/>
      <color indexed="56"/>
      <name val="ＭＳ Ｐゴシック"/>
      <family val="3"/>
    </font>
    <font>
      <b/>
      <sz val="11"/>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6"/>
      <color indexed="8"/>
      <name val="ＭＳ Ｐゴシック"/>
      <family val="3"/>
    </font>
    <font>
      <b/>
      <sz val="16"/>
      <color indexed="8"/>
      <name val="ＭＳ Ｐゴシック"/>
      <family val="3"/>
    </font>
    <font>
      <b/>
      <sz val="12"/>
      <color indexed="8"/>
      <name val="ＭＳ Ｐゴシック"/>
      <family val="3"/>
    </font>
    <font>
      <sz val="24"/>
      <color indexed="8"/>
      <name val="ＭＳ Ｐゴシック"/>
      <family val="3"/>
    </font>
    <font>
      <b/>
      <sz val="3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Calibri"/>
      <family val="3"/>
    </font>
    <font>
      <sz val="16"/>
      <color theme="1"/>
      <name val="Calibri"/>
      <family val="3"/>
    </font>
    <font>
      <b/>
      <sz val="16"/>
      <color theme="1"/>
      <name val="Calibri"/>
      <family val="3"/>
    </font>
    <font>
      <b/>
      <sz val="12"/>
      <color theme="1"/>
      <name val="Calibri"/>
      <family val="3"/>
    </font>
    <font>
      <sz val="24"/>
      <color theme="1"/>
      <name val="Calibri"/>
      <family val="3"/>
    </font>
    <font>
      <b/>
      <sz val="3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color indexed="63"/>
      </bottom>
    </border>
    <border>
      <left style="thin"/>
      <right/>
      <top/>
      <bottom/>
    </border>
    <border>
      <left/>
      <right style="thin"/>
      <top/>
      <bottom/>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hair"/>
    </border>
    <border>
      <left/>
      <right style="thin"/>
      <top style="thin"/>
      <bottom/>
    </border>
    <border>
      <left style="thin"/>
      <right/>
      <top/>
      <bottom style="hair"/>
    </border>
    <border>
      <left/>
      <right/>
      <top/>
      <bottom style="hair"/>
    </border>
    <border>
      <left/>
      <right style="thin"/>
      <top/>
      <bottom style="hair"/>
    </border>
    <border>
      <left style="thin"/>
      <right>
        <color indexed="63"/>
      </right>
      <top style="hair"/>
      <bottom style="thin"/>
    </border>
    <border>
      <left>
        <color indexed="63"/>
      </left>
      <right style="thin"/>
      <top style="hair"/>
      <bottom style="thin"/>
    </border>
    <border>
      <left style="thin"/>
      <right style="hair"/>
      <top>
        <color indexed="63"/>
      </top>
      <bottom>
        <color indexed="63"/>
      </bottom>
    </border>
    <border>
      <left style="hair"/>
      <right style="thin"/>
      <top>
        <color indexed="63"/>
      </top>
      <bottom>
        <color indexed="63"/>
      </bottom>
    </border>
    <border>
      <left style="thin"/>
      <right style="hair"/>
      <top style="thin"/>
      <bottom style="hair"/>
    </border>
    <border>
      <left style="hair"/>
      <right style="thin"/>
      <top style="thin"/>
      <bottom style="hair"/>
    </border>
    <border>
      <left style="thin"/>
      <right>
        <color indexed="63"/>
      </right>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style="thin"/>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3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Border="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0" xfId="0" applyAlignment="1">
      <alignment horizontal="left" vertical="center" indent="4"/>
    </xf>
    <xf numFmtId="0" fontId="0" fillId="0" borderId="0" xfId="0" applyAlignment="1">
      <alignment horizontal="center" vertical="center"/>
    </xf>
    <xf numFmtId="0" fontId="0" fillId="0" borderId="0" xfId="0"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38" fontId="0" fillId="0" borderId="0" xfId="48" applyFont="1" applyAlignment="1">
      <alignment vertical="center"/>
    </xf>
    <xf numFmtId="177" fontId="0" fillId="0" borderId="0" xfId="0" applyNumberFormat="1" applyAlignment="1">
      <alignmen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vertical="center"/>
    </xf>
    <xf numFmtId="0" fontId="0" fillId="0" borderId="13"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20" xfId="0" applyFill="1" applyBorder="1" applyAlignment="1">
      <alignment horizontal="left" vertical="center"/>
    </xf>
    <xf numFmtId="0" fontId="0" fillId="0" borderId="20"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top"/>
    </xf>
    <xf numFmtId="0" fontId="0" fillId="0" borderId="20" xfId="0" applyFill="1" applyBorder="1" applyAlignment="1">
      <alignment vertical="top"/>
    </xf>
    <xf numFmtId="0" fontId="0" fillId="0" borderId="19" xfId="0" applyFill="1" applyBorder="1" applyAlignment="1">
      <alignment horizontal="center" vertical="top" wrapText="1"/>
    </xf>
    <xf numFmtId="0" fontId="0" fillId="0" borderId="12"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10" xfId="0" applyFill="1" applyBorder="1" applyAlignment="1">
      <alignment vertical="top"/>
    </xf>
    <xf numFmtId="0" fontId="0" fillId="0" borderId="11" xfId="0" applyFill="1" applyBorder="1" applyAlignment="1">
      <alignment vertical="top"/>
    </xf>
    <xf numFmtId="0" fontId="0" fillId="0" borderId="24" xfId="0" applyFill="1" applyBorder="1" applyAlignment="1">
      <alignment vertical="top"/>
    </xf>
    <xf numFmtId="0" fontId="0" fillId="0" borderId="19" xfId="0" applyFill="1" applyBorder="1" applyAlignment="1">
      <alignment vertical="top"/>
    </xf>
    <xf numFmtId="0" fontId="0" fillId="0" borderId="12" xfId="0" applyFill="1" applyBorder="1" applyAlignment="1">
      <alignment vertical="center"/>
    </xf>
    <xf numFmtId="0" fontId="0" fillId="0" borderId="14" xfId="0" applyFill="1" applyBorder="1" applyAlignment="1">
      <alignment vertical="center"/>
    </xf>
    <xf numFmtId="0" fontId="0" fillId="0" borderId="19" xfId="0" applyFill="1" applyBorder="1" applyAlignment="1">
      <alignment vertical="top" wrapText="1"/>
    </xf>
    <xf numFmtId="0" fontId="0" fillId="0" borderId="0" xfId="0" applyFill="1" applyBorder="1" applyAlignment="1">
      <alignment vertical="top" wrapText="1"/>
    </xf>
    <xf numFmtId="0" fontId="0" fillId="0" borderId="0" xfId="0" applyFill="1" applyAlignment="1">
      <alignment vertical="center"/>
    </xf>
    <xf numFmtId="0" fontId="46" fillId="0" borderId="0" xfId="60" applyFont="1" applyAlignment="1">
      <alignment vertical="center"/>
      <protection/>
    </xf>
    <xf numFmtId="0" fontId="0" fillId="0" borderId="0" xfId="0" applyFill="1" applyAlignment="1">
      <alignment vertical="center"/>
    </xf>
    <xf numFmtId="0" fontId="0" fillId="0" borderId="0" xfId="60">
      <alignment vertical="center"/>
      <protection/>
    </xf>
    <xf numFmtId="0" fontId="0" fillId="0" borderId="28" xfId="0" applyBorder="1" applyAlignment="1">
      <alignment horizontal="center" vertical="center"/>
    </xf>
    <xf numFmtId="0" fontId="0" fillId="0" borderId="29"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38" fontId="0" fillId="0" borderId="0" xfId="0" applyNumberFormat="1" applyAlignment="1">
      <alignment vertical="center"/>
    </xf>
    <xf numFmtId="0" fontId="0" fillId="0" borderId="0" xfId="0" applyAlignment="1">
      <alignment horizontal="center" vertical="center"/>
    </xf>
    <xf numFmtId="0" fontId="0" fillId="33" borderId="21" xfId="0" applyFill="1" applyBorder="1" applyAlignment="1">
      <alignment vertical="center"/>
    </xf>
    <xf numFmtId="0" fontId="3" fillId="33" borderId="23" xfId="0" applyFont="1"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3" fillId="33" borderId="34" xfId="0" applyFont="1" applyFill="1" applyBorder="1" applyAlignment="1">
      <alignment horizontal="center" vertical="center"/>
    </xf>
    <xf numFmtId="0" fontId="3" fillId="33" borderId="23" xfId="0" applyFont="1" applyFill="1" applyBorder="1" applyAlignment="1">
      <alignment horizontal="center" vertical="center"/>
    </xf>
    <xf numFmtId="0" fontId="0" fillId="33" borderId="35" xfId="0" applyFill="1" applyBorder="1" applyAlignment="1">
      <alignment vertical="center"/>
    </xf>
    <xf numFmtId="38" fontId="0" fillId="33" borderId="35" xfId="48"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0" fillId="33" borderId="41" xfId="0" applyFill="1" applyBorder="1" applyAlignment="1">
      <alignment vertical="center"/>
    </xf>
    <xf numFmtId="38" fontId="0" fillId="33" borderId="41" xfId="48" applyFont="1" applyFill="1" applyBorder="1" applyAlignment="1">
      <alignment vertical="center"/>
    </xf>
    <xf numFmtId="38" fontId="0" fillId="33" borderId="36" xfId="48" applyFont="1" applyFill="1" applyBorder="1" applyAlignment="1">
      <alignment vertical="center"/>
    </xf>
    <xf numFmtId="3" fontId="0" fillId="33" borderId="36" xfId="0" applyNumberFormat="1" applyFill="1" applyBorder="1" applyAlignment="1">
      <alignment vertical="center"/>
    </xf>
    <xf numFmtId="0" fontId="0" fillId="33" borderId="22" xfId="0" applyFill="1" applyBorder="1" applyAlignment="1">
      <alignment vertical="center"/>
    </xf>
    <xf numFmtId="0" fontId="3" fillId="33" borderId="22" xfId="0" applyFont="1"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0" fillId="33" borderId="44" xfId="0" applyFill="1" applyBorder="1" applyAlignment="1">
      <alignment vertical="center"/>
    </xf>
    <xf numFmtId="38" fontId="0" fillId="33" borderId="44" xfId="48" applyFont="1" applyFill="1" applyBorder="1"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38" fontId="0" fillId="33" borderId="0" xfId="48" applyFont="1" applyFill="1" applyAlignment="1">
      <alignment vertical="center"/>
    </xf>
    <xf numFmtId="177" fontId="0" fillId="33" borderId="0" xfId="0" applyNumberFormat="1" applyFill="1" applyAlignment="1">
      <alignmen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vertical="center"/>
    </xf>
    <xf numFmtId="0" fontId="0" fillId="33" borderId="18" xfId="0" applyFill="1" applyBorder="1" applyAlignment="1">
      <alignment horizontal="center" vertical="center"/>
    </xf>
    <xf numFmtId="0" fontId="3" fillId="33" borderId="21" xfId="0" applyFont="1" applyFill="1" applyBorder="1" applyAlignment="1">
      <alignment vertical="center"/>
    </xf>
    <xf numFmtId="0" fontId="3" fillId="33" borderId="36" xfId="0" applyFont="1" applyFill="1" applyBorder="1" applyAlignment="1">
      <alignment vertical="center"/>
    </xf>
    <xf numFmtId="0" fontId="45" fillId="0" borderId="0" xfId="0" applyFont="1" applyAlignment="1">
      <alignment horizontal="center" vertical="center"/>
    </xf>
    <xf numFmtId="0" fontId="0" fillId="0" borderId="0" xfId="0" applyAlignment="1">
      <alignment horizontal="center" vertical="center"/>
    </xf>
    <xf numFmtId="0" fontId="47" fillId="0" borderId="15" xfId="60" applyFont="1" applyBorder="1" applyAlignment="1">
      <alignment horizontal="center" vertical="center"/>
      <protection/>
    </xf>
    <xf numFmtId="0" fontId="47" fillId="0" borderId="16" xfId="60" applyFont="1" applyBorder="1" applyAlignment="1">
      <alignment horizontal="center" vertical="center"/>
      <protection/>
    </xf>
    <xf numFmtId="0" fontId="47" fillId="0" borderId="17" xfId="60" applyFont="1" applyBorder="1" applyAlignment="1">
      <alignment horizontal="center" vertical="center"/>
      <protection/>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8" fillId="0" borderId="15"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7" fillId="0" borderId="0" xfId="0" applyFont="1" applyBorder="1" applyAlignment="1">
      <alignment horizontal="center" vertical="center"/>
    </xf>
    <xf numFmtId="0" fontId="0" fillId="0" borderId="11" xfId="0" applyFill="1" applyBorder="1" applyAlignment="1">
      <alignment horizontal="center" vertical="top" shrinkToFit="1"/>
    </xf>
    <xf numFmtId="0" fontId="0" fillId="0" borderId="0" xfId="0" applyFill="1" applyBorder="1" applyAlignment="1">
      <alignment horizontal="center" vertical="top" shrinkToFit="1"/>
    </xf>
    <xf numFmtId="0" fontId="49" fillId="0" borderId="0" xfId="60" applyFont="1" applyAlignment="1">
      <alignment horizontal="center" vertical="center" wrapText="1"/>
      <protection/>
    </xf>
    <xf numFmtId="0" fontId="49" fillId="0" borderId="0" xfId="60" applyFont="1" applyAlignment="1">
      <alignment horizontal="center" vertical="center"/>
      <protection/>
    </xf>
    <xf numFmtId="0" fontId="50" fillId="0" borderId="10"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24"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48" fillId="0" borderId="1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6</xdr:row>
      <xdr:rowOff>66675</xdr:rowOff>
    </xdr:from>
    <xdr:to>
      <xdr:col>2</xdr:col>
      <xdr:colOff>533400</xdr:colOff>
      <xdr:row>15</xdr:row>
      <xdr:rowOff>28575</xdr:rowOff>
    </xdr:to>
    <xdr:pic>
      <xdr:nvPicPr>
        <xdr:cNvPr id="1" name="図 27" descr="(再)幕の内弁当Ａ.JPG"/>
        <xdr:cNvPicPr preferRelativeResize="1">
          <a:picLocks noChangeAspect="1"/>
        </xdr:cNvPicPr>
      </xdr:nvPicPr>
      <xdr:blipFill>
        <a:blip r:embed="rId1"/>
        <a:srcRect t="4724" b="4724"/>
        <a:stretch>
          <a:fillRect/>
        </a:stretch>
      </xdr:blipFill>
      <xdr:spPr>
        <a:xfrm>
          <a:off x="209550" y="2733675"/>
          <a:ext cx="1581150" cy="1209675"/>
        </a:xfrm>
        <a:prstGeom prst="rect">
          <a:avLst/>
        </a:prstGeom>
        <a:noFill/>
        <a:ln w="9525" cmpd="sng">
          <a:noFill/>
        </a:ln>
      </xdr:spPr>
    </xdr:pic>
    <xdr:clientData/>
  </xdr:twoCellAnchor>
  <xdr:twoCellAnchor editAs="oneCell">
    <xdr:from>
      <xdr:col>0</xdr:col>
      <xdr:colOff>400050</xdr:colOff>
      <xdr:row>35</xdr:row>
      <xdr:rowOff>104775</xdr:rowOff>
    </xdr:from>
    <xdr:to>
      <xdr:col>2</xdr:col>
      <xdr:colOff>352425</xdr:colOff>
      <xdr:row>43</xdr:row>
      <xdr:rowOff>28575</xdr:rowOff>
    </xdr:to>
    <xdr:pic>
      <xdr:nvPicPr>
        <xdr:cNvPr id="2" name="図 3"/>
        <xdr:cNvPicPr preferRelativeResize="1">
          <a:picLocks noChangeAspect="1"/>
        </xdr:cNvPicPr>
      </xdr:nvPicPr>
      <xdr:blipFill>
        <a:blip r:embed="rId2"/>
        <a:stretch>
          <a:fillRect/>
        </a:stretch>
      </xdr:blipFill>
      <xdr:spPr>
        <a:xfrm>
          <a:off x="400050" y="6734175"/>
          <a:ext cx="1209675" cy="1019175"/>
        </a:xfrm>
        <a:prstGeom prst="rect">
          <a:avLst/>
        </a:prstGeom>
        <a:noFill/>
        <a:ln w="9525" cmpd="sng">
          <a:noFill/>
        </a:ln>
      </xdr:spPr>
    </xdr:pic>
    <xdr:clientData/>
  </xdr:twoCellAnchor>
  <xdr:twoCellAnchor editAs="oneCell">
    <xdr:from>
      <xdr:col>0</xdr:col>
      <xdr:colOff>428625</xdr:colOff>
      <xdr:row>16</xdr:row>
      <xdr:rowOff>38100</xdr:rowOff>
    </xdr:from>
    <xdr:to>
      <xdr:col>2</xdr:col>
      <xdr:colOff>352425</xdr:colOff>
      <xdr:row>23</xdr:row>
      <xdr:rowOff>38100</xdr:rowOff>
    </xdr:to>
    <xdr:pic>
      <xdr:nvPicPr>
        <xdr:cNvPr id="3" name="図 4"/>
        <xdr:cNvPicPr preferRelativeResize="1">
          <a:picLocks noChangeAspect="1"/>
        </xdr:cNvPicPr>
      </xdr:nvPicPr>
      <xdr:blipFill>
        <a:blip r:embed="rId3"/>
        <a:stretch>
          <a:fillRect/>
        </a:stretch>
      </xdr:blipFill>
      <xdr:spPr>
        <a:xfrm>
          <a:off x="428625" y="4076700"/>
          <a:ext cx="1181100" cy="1000125"/>
        </a:xfrm>
        <a:prstGeom prst="rect">
          <a:avLst/>
        </a:prstGeom>
        <a:noFill/>
        <a:ln w="9525" cmpd="sng">
          <a:noFill/>
        </a:ln>
      </xdr:spPr>
    </xdr:pic>
    <xdr:clientData/>
  </xdr:twoCellAnchor>
  <xdr:twoCellAnchor editAs="oneCell">
    <xdr:from>
      <xdr:col>0</xdr:col>
      <xdr:colOff>114300</xdr:colOff>
      <xdr:row>26</xdr:row>
      <xdr:rowOff>28575</xdr:rowOff>
    </xdr:from>
    <xdr:to>
      <xdr:col>2</xdr:col>
      <xdr:colOff>552450</xdr:colOff>
      <xdr:row>34</xdr:row>
      <xdr:rowOff>85725</xdr:rowOff>
    </xdr:to>
    <xdr:pic>
      <xdr:nvPicPr>
        <xdr:cNvPr id="4" name="図 28" descr="(再)幕の内弁当Ｄ①.JPG"/>
        <xdr:cNvPicPr preferRelativeResize="1">
          <a:picLocks noChangeAspect="1"/>
        </xdr:cNvPicPr>
      </xdr:nvPicPr>
      <xdr:blipFill>
        <a:blip r:embed="rId4"/>
        <a:srcRect t="4133" b="6495"/>
        <a:stretch>
          <a:fillRect/>
        </a:stretch>
      </xdr:blipFill>
      <xdr:spPr>
        <a:xfrm>
          <a:off x="114300" y="5419725"/>
          <a:ext cx="16954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V39"/>
  <sheetViews>
    <sheetView zoomScalePageLayoutView="0" workbookViewId="0" topLeftCell="A1">
      <selection activeCell="A4" sqref="A4:IV4"/>
    </sheetView>
  </sheetViews>
  <sheetFormatPr defaultColWidth="9.140625" defaultRowHeight="15"/>
  <cols>
    <col min="1" max="1" width="2.7109375" style="0" customWidth="1"/>
    <col min="2" max="2" width="10.28125" style="0" customWidth="1"/>
    <col min="3" max="3" width="13.140625" style="0" customWidth="1"/>
    <col min="4" max="4" width="10.00390625" style="0" customWidth="1"/>
    <col min="5" max="5" width="13.140625" style="0" customWidth="1"/>
    <col min="6" max="6" width="10.00390625" style="0" customWidth="1"/>
    <col min="7" max="9" width="10.7109375" style="0" customWidth="1"/>
    <col min="10" max="10" width="2.8515625" style="0" customWidth="1"/>
  </cols>
  <sheetData>
    <row r="2" s="12" customFormat="1" ht="18.75">
      <c r="B2" s="12" t="s">
        <v>19</v>
      </c>
    </row>
    <row r="3" ht="17.25">
      <c r="B3" s="10"/>
    </row>
    <row r="4" spans="2:9" s="11" customFormat="1" ht="27.75" customHeight="1">
      <c r="B4" s="111" t="s">
        <v>65</v>
      </c>
      <c r="C4" s="111"/>
      <c r="D4" s="111"/>
      <c r="E4" s="111"/>
      <c r="F4" s="111"/>
      <c r="G4" s="111"/>
      <c r="H4" s="111"/>
      <c r="I4" s="111"/>
    </row>
    <row r="6" ht="17.25" customHeight="1">
      <c r="B6" s="13" t="s">
        <v>0</v>
      </c>
    </row>
    <row r="7" ht="17.25" customHeight="1">
      <c r="B7" s="13" t="s">
        <v>32</v>
      </c>
    </row>
    <row r="8" ht="17.25" customHeight="1">
      <c r="B8" s="13" t="s">
        <v>33</v>
      </c>
    </row>
    <row r="9" ht="17.25" customHeight="1">
      <c r="B9" s="13" t="s">
        <v>34</v>
      </c>
    </row>
    <row r="10" ht="17.25" customHeight="1">
      <c r="B10" s="13" t="s">
        <v>35</v>
      </c>
    </row>
    <row r="11" ht="17.25" customHeight="1">
      <c r="B11" s="13" t="s">
        <v>36</v>
      </c>
    </row>
    <row r="12" ht="17.25" customHeight="1">
      <c r="B12" s="13" t="s">
        <v>1</v>
      </c>
    </row>
    <row r="13" ht="17.25" customHeight="1">
      <c r="I13" t="s">
        <v>2</v>
      </c>
    </row>
    <row r="15" ht="14.25" customHeight="1">
      <c r="G15" s="13" t="s">
        <v>37</v>
      </c>
    </row>
    <row r="16" ht="14.25" customHeight="1">
      <c r="G16" s="13" t="s">
        <v>3</v>
      </c>
    </row>
    <row r="17" ht="14.25" customHeight="1">
      <c r="G17" s="13" t="s">
        <v>54</v>
      </c>
    </row>
    <row r="19" spans="2:9" ht="13.5">
      <c r="B19" s="112" t="s">
        <v>15</v>
      </c>
      <c r="C19" s="112"/>
      <c r="D19" s="112"/>
      <c r="E19" s="112"/>
      <c r="F19" s="112"/>
      <c r="G19" s="112"/>
      <c r="H19" s="112"/>
      <c r="I19" s="24"/>
    </row>
    <row r="21" spans="2:4" ht="13.5">
      <c r="B21" t="s">
        <v>5</v>
      </c>
      <c r="D21" t="s">
        <v>16</v>
      </c>
    </row>
    <row r="23" spans="2:4" ht="13.5">
      <c r="B23" t="s">
        <v>4</v>
      </c>
      <c r="D23" t="s">
        <v>38</v>
      </c>
    </row>
    <row r="25" spans="2:4" ht="15" customHeight="1">
      <c r="B25" t="s">
        <v>6</v>
      </c>
      <c r="D25" t="s">
        <v>58</v>
      </c>
    </row>
    <row r="26" ht="15" customHeight="1">
      <c r="D26" t="s">
        <v>59</v>
      </c>
    </row>
    <row r="27" ht="15" customHeight="1"/>
    <row r="28" ht="15" customHeight="1"/>
    <row r="29" spans="2:4" ht="15" customHeight="1">
      <c r="B29" t="s">
        <v>7</v>
      </c>
      <c r="D29" t="s">
        <v>39</v>
      </c>
    </row>
    <row r="31" spans="2:4" ht="13.5">
      <c r="B31" t="s">
        <v>40</v>
      </c>
      <c r="D31" t="s">
        <v>44</v>
      </c>
    </row>
    <row r="32" ht="13.5">
      <c r="D32" t="s">
        <v>43</v>
      </c>
    </row>
    <row r="34" ht="13.5">
      <c r="B34" t="s">
        <v>41</v>
      </c>
    </row>
    <row r="36" ht="13.5">
      <c r="B36" t="s">
        <v>42</v>
      </c>
    </row>
    <row r="38" spans="1:256" ht="24" customHeight="1">
      <c r="A38" s="62"/>
      <c r="B38" s="113" t="s">
        <v>51</v>
      </c>
      <c r="C38" s="114"/>
      <c r="D38" s="114"/>
      <c r="E38" s="114"/>
      <c r="F38" s="114"/>
      <c r="G38" s="114"/>
      <c r="H38" s="114"/>
      <c r="I38" s="115"/>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24" customHeight="1">
      <c r="A39" s="62"/>
      <c r="B39" s="113" t="s">
        <v>52</v>
      </c>
      <c r="C39" s="114"/>
      <c r="D39" s="114"/>
      <c r="E39" s="114"/>
      <c r="F39" s="114"/>
      <c r="G39" s="114"/>
      <c r="H39" s="114"/>
      <c r="I39" s="115"/>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sheetData>
  <sheetProtection/>
  <mergeCells count="4">
    <mergeCell ref="B4:I4"/>
    <mergeCell ref="B19:H19"/>
    <mergeCell ref="B38:I38"/>
    <mergeCell ref="B39:I39"/>
  </mergeCells>
  <printOptions horizontalCentered="1"/>
  <pageMargins left="0.7086614173228347" right="0.7086614173228347" top="0.7480314960629921" bottom="0.7480314960629921" header="0.31496062992125984" footer="0.31496062992125984"/>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tabSelected="1" zoomScalePageLayoutView="0" workbookViewId="0" topLeftCell="A1">
      <selection activeCell="G4" sqref="G4"/>
    </sheetView>
  </sheetViews>
  <sheetFormatPr defaultColWidth="9.140625" defaultRowHeight="15"/>
  <cols>
    <col min="1" max="5" width="9.421875" style="0" customWidth="1"/>
    <col min="6" max="8" width="19.421875" style="0" customWidth="1"/>
  </cols>
  <sheetData>
    <row r="1" spans="1:8" ht="69" customHeight="1">
      <c r="A1" s="125" t="s">
        <v>64</v>
      </c>
      <c r="B1" s="126"/>
      <c r="C1" s="126"/>
      <c r="D1" s="126"/>
      <c r="E1" s="126"/>
      <c r="F1" s="126"/>
      <c r="G1" s="126"/>
      <c r="H1" s="126"/>
    </row>
    <row r="2" spans="1:8" ht="37.5" customHeight="1">
      <c r="A2" s="6" t="s">
        <v>17</v>
      </c>
      <c r="B2" s="7"/>
      <c r="C2" s="7"/>
      <c r="D2" s="25"/>
      <c r="E2" s="26"/>
      <c r="F2" s="6" t="s">
        <v>18</v>
      </c>
      <c r="G2" s="7"/>
      <c r="H2" s="8"/>
    </row>
    <row r="3" spans="1:8" ht="37.5" customHeight="1">
      <c r="A3" s="1" t="s">
        <v>8</v>
      </c>
      <c r="B3" s="2"/>
      <c r="C3" s="20" t="s">
        <v>9</v>
      </c>
      <c r="D3" s="20"/>
      <c r="E3" s="20"/>
      <c r="F3" s="20"/>
      <c r="G3" s="20"/>
      <c r="H3" s="27"/>
    </row>
    <row r="4" spans="1:8" ht="37.5" customHeight="1">
      <c r="A4" s="3"/>
      <c r="B4" s="4"/>
      <c r="C4" s="4" t="s">
        <v>10</v>
      </c>
      <c r="D4" s="4"/>
      <c r="E4" s="4"/>
      <c r="F4" s="4"/>
      <c r="G4" s="4"/>
      <c r="H4" s="5"/>
    </row>
    <row r="5" spans="1:8" ht="13.5">
      <c r="A5" s="28"/>
      <c r="B5" s="28" t="s">
        <v>27</v>
      </c>
      <c r="C5" s="28"/>
      <c r="D5" s="28"/>
      <c r="E5" s="28"/>
      <c r="F5" s="28"/>
      <c r="G5" s="28"/>
      <c r="H5" s="28"/>
    </row>
    <row r="6" spans="1:8" ht="15" customHeight="1">
      <c r="A6" s="29" t="s">
        <v>60</v>
      </c>
      <c r="B6" s="30"/>
      <c r="C6" s="30"/>
      <c r="D6" s="30"/>
      <c r="E6" s="31"/>
      <c r="F6" s="29" t="s">
        <v>28</v>
      </c>
      <c r="G6" s="30"/>
      <c r="H6" s="31"/>
    </row>
    <row r="7" spans="1:8" ht="14.25" customHeight="1">
      <c r="A7" s="32"/>
      <c r="B7" s="33"/>
      <c r="C7" s="33"/>
      <c r="D7" s="34" t="s">
        <v>13</v>
      </c>
      <c r="E7" s="35" t="s">
        <v>11</v>
      </c>
      <c r="F7" s="32" t="s">
        <v>62</v>
      </c>
      <c r="G7" s="33"/>
      <c r="H7" s="36"/>
    </row>
    <row r="8" spans="1:8" ht="9.75" customHeight="1">
      <c r="A8" s="32"/>
      <c r="B8" s="33"/>
      <c r="C8" s="33"/>
      <c r="D8" s="33"/>
      <c r="E8" s="36"/>
      <c r="F8" s="32"/>
      <c r="G8" s="33"/>
      <c r="H8" s="36"/>
    </row>
    <row r="9" spans="1:8" ht="12.75" customHeight="1">
      <c r="A9" s="32"/>
      <c r="B9" s="33"/>
      <c r="C9" s="33"/>
      <c r="D9" s="33"/>
      <c r="E9" s="36"/>
      <c r="F9" s="116" t="s">
        <v>29</v>
      </c>
      <c r="G9" s="117"/>
      <c r="H9" s="118"/>
    </row>
    <row r="10" spans="1:8" ht="9.75" customHeight="1">
      <c r="A10" s="32"/>
      <c r="B10" s="33"/>
      <c r="C10" s="33"/>
      <c r="D10" s="33"/>
      <c r="E10" s="36"/>
      <c r="F10" s="136"/>
      <c r="G10" s="128"/>
      <c r="H10" s="129"/>
    </row>
    <row r="11" spans="1:8" ht="9.75" customHeight="1">
      <c r="A11" s="32"/>
      <c r="B11" s="33"/>
      <c r="C11" s="33"/>
      <c r="D11" s="33"/>
      <c r="E11" s="36"/>
      <c r="F11" s="130"/>
      <c r="G11" s="131"/>
      <c r="H11" s="132"/>
    </row>
    <row r="12" spans="1:8" ht="9.75" customHeight="1">
      <c r="A12" s="32"/>
      <c r="B12" s="33"/>
      <c r="C12" s="33"/>
      <c r="D12" s="33"/>
      <c r="E12" s="36"/>
      <c r="F12" s="130"/>
      <c r="G12" s="131"/>
      <c r="H12" s="132"/>
    </row>
    <row r="13" spans="1:8" ht="9.75" customHeight="1">
      <c r="A13" s="32"/>
      <c r="B13" s="33"/>
      <c r="C13" s="33"/>
      <c r="D13" s="33"/>
      <c r="E13" s="36"/>
      <c r="F13" s="133"/>
      <c r="G13" s="134"/>
      <c r="H13" s="135"/>
    </row>
    <row r="14" spans="1:8" ht="12.75" customHeight="1">
      <c r="A14" s="32"/>
      <c r="B14" s="33"/>
      <c r="C14" s="33"/>
      <c r="D14" s="33"/>
      <c r="E14" s="36"/>
      <c r="F14" s="116" t="s">
        <v>30</v>
      </c>
      <c r="G14" s="117"/>
      <c r="H14" s="118"/>
    </row>
    <row r="15" spans="1:8" ht="9.75" customHeight="1">
      <c r="A15" s="32"/>
      <c r="B15" s="33"/>
      <c r="C15" s="33"/>
      <c r="D15" s="33"/>
      <c r="E15" s="36"/>
      <c r="F15" s="37"/>
      <c r="G15" s="38"/>
      <c r="H15" s="39"/>
    </row>
    <row r="16" spans="1:8" ht="9.75" customHeight="1">
      <c r="A16" s="32"/>
      <c r="B16" s="33"/>
      <c r="C16" s="33"/>
      <c r="D16" s="33"/>
      <c r="E16" s="36"/>
      <c r="F16" s="40"/>
      <c r="G16" s="34"/>
      <c r="H16" s="41"/>
    </row>
    <row r="17" spans="1:8" ht="15.75" customHeight="1">
      <c r="A17" s="32"/>
      <c r="B17" s="33"/>
      <c r="C17" s="33"/>
      <c r="D17" s="33" t="s">
        <v>14</v>
      </c>
      <c r="E17" s="36" t="s">
        <v>11</v>
      </c>
      <c r="F17" s="42"/>
      <c r="G17" s="43"/>
      <c r="H17" s="44"/>
    </row>
    <row r="18" spans="1:8" ht="9.75" customHeight="1">
      <c r="A18" s="57"/>
      <c r="B18" s="58"/>
      <c r="C18" s="58"/>
      <c r="D18" s="9"/>
      <c r="E18" s="36"/>
      <c r="F18" s="40"/>
      <c r="G18" s="34"/>
      <c r="H18" s="41"/>
    </row>
    <row r="19" spans="1:8" ht="9.75" customHeight="1">
      <c r="A19" s="57"/>
      <c r="B19" s="58"/>
      <c r="C19" s="58"/>
      <c r="D19" s="45"/>
      <c r="E19" s="46"/>
      <c r="F19" s="47"/>
      <c r="G19" s="45"/>
      <c r="H19" s="46"/>
    </row>
    <row r="20" spans="1:8" ht="9.75" customHeight="1">
      <c r="A20" s="57"/>
      <c r="B20" s="58"/>
      <c r="C20" s="58"/>
      <c r="D20" s="45"/>
      <c r="E20" s="46"/>
      <c r="F20" s="48"/>
      <c r="G20" s="49"/>
      <c r="H20" s="50"/>
    </row>
    <row r="21" spans="1:8" ht="14.25" customHeight="1">
      <c r="A21" s="57"/>
      <c r="B21" s="58"/>
      <c r="C21" s="58"/>
      <c r="D21" s="45"/>
      <c r="E21" s="46"/>
      <c r="F21" s="51" t="s">
        <v>12</v>
      </c>
      <c r="G21" s="52"/>
      <c r="H21" s="53"/>
    </row>
    <row r="22" spans="1:8" ht="9.75" customHeight="1">
      <c r="A22" s="57"/>
      <c r="B22" s="58"/>
      <c r="C22" s="58"/>
      <c r="D22" s="45"/>
      <c r="E22" s="46"/>
      <c r="F22" s="54"/>
      <c r="G22" s="45"/>
      <c r="H22" s="46"/>
    </row>
    <row r="23" spans="1:8" ht="9.75" customHeight="1">
      <c r="A23" s="57"/>
      <c r="B23" s="58"/>
      <c r="C23" s="58"/>
      <c r="D23" s="45"/>
      <c r="E23" s="46"/>
      <c r="F23" s="54"/>
      <c r="G23" s="45"/>
      <c r="H23" s="46"/>
    </row>
    <row r="24" spans="1:8" ht="9.75" customHeight="1">
      <c r="A24" s="57"/>
      <c r="B24" s="58"/>
      <c r="C24" s="58"/>
      <c r="D24" s="45"/>
      <c r="E24" s="46"/>
      <c r="F24" s="54"/>
      <c r="G24" s="45"/>
      <c r="H24" s="46"/>
    </row>
    <row r="25" spans="1:8" ht="3" customHeight="1">
      <c r="A25" s="55"/>
      <c r="B25" s="28"/>
      <c r="C25" s="28"/>
      <c r="D25" s="28"/>
      <c r="E25" s="56"/>
      <c r="F25" s="55"/>
      <c r="G25" s="28"/>
      <c r="H25" s="56"/>
    </row>
    <row r="26" spans="1:8" ht="15" customHeight="1">
      <c r="A26" s="29" t="s">
        <v>61</v>
      </c>
      <c r="B26" s="30"/>
      <c r="C26" s="30"/>
      <c r="D26" s="30"/>
      <c r="E26" s="31"/>
      <c r="F26" s="29" t="s">
        <v>28</v>
      </c>
      <c r="G26" s="30"/>
      <c r="H26" s="31"/>
    </row>
    <row r="27" spans="1:8" ht="13.5" customHeight="1">
      <c r="A27" s="32"/>
      <c r="B27" s="33"/>
      <c r="C27" s="33"/>
      <c r="D27" s="34" t="s">
        <v>13</v>
      </c>
      <c r="E27" s="35" t="s">
        <v>11</v>
      </c>
      <c r="F27" s="32" t="s">
        <v>63</v>
      </c>
      <c r="G27" s="33"/>
      <c r="H27" s="36"/>
    </row>
    <row r="28" spans="1:8" ht="9.75" customHeight="1">
      <c r="A28" s="32"/>
      <c r="B28" s="33"/>
      <c r="C28" s="33"/>
      <c r="D28" s="33"/>
      <c r="E28" s="36"/>
      <c r="F28" s="32"/>
      <c r="G28" s="33"/>
      <c r="H28" s="36"/>
    </row>
    <row r="29" spans="1:8" ht="9.75" customHeight="1">
      <c r="A29" s="32"/>
      <c r="B29" s="33"/>
      <c r="C29" s="33"/>
      <c r="D29" s="33"/>
      <c r="E29" s="36"/>
      <c r="F29" s="116" t="s">
        <v>29</v>
      </c>
      <c r="G29" s="117"/>
      <c r="H29" s="118"/>
    </row>
    <row r="30" spans="1:8" ht="9.75" customHeight="1">
      <c r="A30" s="32"/>
      <c r="B30" s="33"/>
      <c r="C30" s="33"/>
      <c r="D30" s="33"/>
      <c r="E30" s="36"/>
      <c r="F30" s="127"/>
      <c r="G30" s="128"/>
      <c r="H30" s="129"/>
    </row>
    <row r="31" spans="1:8" ht="9.75" customHeight="1">
      <c r="A31" s="32"/>
      <c r="B31" s="33"/>
      <c r="C31" s="33"/>
      <c r="D31" s="33"/>
      <c r="E31" s="36"/>
      <c r="F31" s="130"/>
      <c r="G31" s="131"/>
      <c r="H31" s="132"/>
    </row>
    <row r="32" spans="1:8" ht="9.75" customHeight="1">
      <c r="A32" s="32"/>
      <c r="B32" s="33"/>
      <c r="C32" s="33"/>
      <c r="D32" s="33"/>
      <c r="E32" s="36"/>
      <c r="F32" s="130"/>
      <c r="G32" s="131"/>
      <c r="H32" s="132"/>
    </row>
    <row r="33" spans="1:8" ht="9.75" customHeight="1">
      <c r="A33" s="32"/>
      <c r="B33" s="33"/>
      <c r="C33" s="33"/>
      <c r="D33" s="33"/>
      <c r="E33" s="36"/>
      <c r="F33" s="133"/>
      <c r="G33" s="134"/>
      <c r="H33" s="135"/>
    </row>
    <row r="34" spans="1:8" ht="15.75" customHeight="1">
      <c r="A34" s="32"/>
      <c r="B34" s="33"/>
      <c r="C34" s="33"/>
      <c r="D34" s="33"/>
      <c r="E34" s="36"/>
      <c r="F34" s="116" t="s">
        <v>30</v>
      </c>
      <c r="G34" s="117"/>
      <c r="H34" s="118"/>
    </row>
    <row r="35" spans="1:8" ht="9.75" customHeight="1">
      <c r="A35" s="32"/>
      <c r="B35" s="33"/>
      <c r="C35" s="33"/>
      <c r="D35" s="33"/>
      <c r="E35" s="36"/>
      <c r="F35" s="37"/>
      <c r="G35" s="38"/>
      <c r="H35" s="39"/>
    </row>
    <row r="36" spans="1:8" ht="9.75" customHeight="1">
      <c r="A36" s="32"/>
      <c r="B36" s="33"/>
      <c r="C36" s="33"/>
      <c r="D36" s="33"/>
      <c r="E36" s="36"/>
      <c r="F36" s="40"/>
      <c r="G36" s="34"/>
      <c r="H36" s="41"/>
    </row>
    <row r="37" spans="1:8" ht="12" customHeight="1">
      <c r="A37" s="32"/>
      <c r="B37" s="33"/>
      <c r="C37" s="33"/>
      <c r="D37" s="33" t="s">
        <v>14</v>
      </c>
      <c r="E37" s="36" t="s">
        <v>11</v>
      </c>
      <c r="F37" s="42"/>
      <c r="G37" s="43"/>
      <c r="H37" s="44"/>
    </row>
    <row r="38" spans="1:8" ht="9.75" customHeight="1">
      <c r="A38" s="57"/>
      <c r="B38" s="58"/>
      <c r="C38" s="58"/>
      <c r="D38" s="9"/>
      <c r="E38" s="36"/>
      <c r="F38" s="40"/>
      <c r="G38" s="34"/>
      <c r="H38" s="41"/>
    </row>
    <row r="39" spans="1:8" ht="9.75" customHeight="1">
      <c r="A39" s="57"/>
      <c r="B39" s="58"/>
      <c r="C39" s="58"/>
      <c r="D39" s="45"/>
      <c r="E39" s="46"/>
      <c r="F39" s="47"/>
      <c r="G39" s="45"/>
      <c r="H39" s="46"/>
    </row>
    <row r="40" spans="1:8" ht="9.75" customHeight="1">
      <c r="A40" s="57"/>
      <c r="B40" s="58"/>
      <c r="C40" s="58"/>
      <c r="D40" s="45"/>
      <c r="E40" s="46"/>
      <c r="F40" s="48"/>
      <c r="G40" s="49"/>
      <c r="H40" s="50"/>
    </row>
    <row r="41" spans="1:8" ht="15.75" customHeight="1">
      <c r="A41" s="57"/>
      <c r="B41" s="58"/>
      <c r="C41" s="58"/>
      <c r="D41" s="45"/>
      <c r="E41" s="46"/>
      <c r="F41" s="51" t="s">
        <v>12</v>
      </c>
      <c r="G41" s="52"/>
      <c r="H41" s="53"/>
    </row>
    <row r="42" spans="1:8" ht="9.75" customHeight="1">
      <c r="A42" s="57"/>
      <c r="B42" s="58"/>
      <c r="C42" s="58"/>
      <c r="D42" s="45"/>
      <c r="E42" s="46"/>
      <c r="F42" s="54"/>
      <c r="G42" s="45"/>
      <c r="H42" s="46"/>
    </row>
    <row r="43" spans="1:8" ht="9.75" customHeight="1">
      <c r="A43" s="57"/>
      <c r="B43" s="58"/>
      <c r="C43" s="58"/>
      <c r="D43" s="45"/>
      <c r="E43" s="46"/>
      <c r="F43" s="54"/>
      <c r="G43" s="45"/>
      <c r="H43" s="46"/>
    </row>
    <row r="44" spans="1:8" ht="9.75" customHeight="1">
      <c r="A44" s="57"/>
      <c r="B44" s="58"/>
      <c r="C44" s="58"/>
      <c r="D44" s="45"/>
      <c r="E44" s="46"/>
      <c r="F44" s="54"/>
      <c r="G44" s="45"/>
      <c r="H44" s="46"/>
    </row>
    <row r="45" spans="1:8" ht="9.75" customHeight="1">
      <c r="A45" s="55"/>
      <c r="B45" s="28"/>
      <c r="C45" s="28"/>
      <c r="D45" s="28"/>
      <c r="E45" s="56"/>
      <c r="F45" s="55"/>
      <c r="G45" s="28"/>
      <c r="H45" s="56"/>
    </row>
    <row r="46" spans="1:8" ht="13.5" customHeight="1">
      <c r="A46" s="123" t="s">
        <v>31</v>
      </c>
      <c r="B46" s="123"/>
      <c r="C46" s="123"/>
      <c r="D46" s="123"/>
      <c r="E46" s="123"/>
      <c r="F46" s="123"/>
      <c r="G46" s="59"/>
      <c r="H46" s="60"/>
    </row>
    <row r="47" spans="1:8" ht="13.5" customHeight="1">
      <c r="A47" s="124"/>
      <c r="B47" s="124"/>
      <c r="C47" s="124"/>
      <c r="D47" s="124"/>
      <c r="E47" s="124"/>
      <c r="F47" s="124"/>
      <c r="G47" s="61"/>
      <c r="H47" s="60"/>
    </row>
    <row r="48" spans="1:8" ht="24.75" customHeight="1">
      <c r="A48" s="122" t="s">
        <v>53</v>
      </c>
      <c r="B48" s="122"/>
      <c r="C48" s="122"/>
      <c r="D48" s="122"/>
      <c r="E48" s="122"/>
      <c r="F48" s="122"/>
      <c r="G48" s="122"/>
      <c r="H48" s="122"/>
    </row>
    <row r="49" spans="1:8" ht="24.75" customHeight="1">
      <c r="A49" s="122" t="s">
        <v>52</v>
      </c>
      <c r="B49" s="122"/>
      <c r="C49" s="122"/>
      <c r="D49" s="122"/>
      <c r="E49" s="122"/>
      <c r="F49" s="122"/>
      <c r="G49" s="122"/>
      <c r="H49" s="122"/>
    </row>
    <row r="50" spans="1:8" ht="24.75" customHeight="1">
      <c r="A50" s="119" t="s">
        <v>45</v>
      </c>
      <c r="B50" s="120"/>
      <c r="C50" s="120"/>
      <c r="D50" s="120"/>
      <c r="E50" s="120"/>
      <c r="F50" s="120"/>
      <c r="G50" s="120"/>
      <c r="H50" s="121"/>
    </row>
    <row r="51" spans="1:8" ht="36" customHeight="1">
      <c r="A51" s="6" t="s">
        <v>17</v>
      </c>
      <c r="B51" s="7"/>
      <c r="C51" s="7"/>
      <c r="D51" s="25"/>
      <c r="E51" s="26"/>
      <c r="F51" s="6" t="s">
        <v>46</v>
      </c>
      <c r="G51" s="7"/>
      <c r="H51" s="8"/>
    </row>
    <row r="52" spans="1:8" ht="36" customHeight="1">
      <c r="A52" s="65" t="s">
        <v>47</v>
      </c>
      <c r="B52" s="66"/>
      <c r="C52" s="66"/>
      <c r="D52" s="66"/>
      <c r="E52" s="66"/>
      <c r="F52" s="66"/>
      <c r="G52" s="66"/>
      <c r="H52" s="67"/>
    </row>
    <row r="53" spans="1:8" ht="36" customHeight="1">
      <c r="A53" s="63" t="s">
        <v>48</v>
      </c>
      <c r="B53" s="21"/>
      <c r="C53" s="21"/>
      <c r="D53" s="21"/>
      <c r="E53" s="21"/>
      <c r="F53" s="21" t="s">
        <v>49</v>
      </c>
      <c r="G53" s="21"/>
      <c r="H53" s="64"/>
    </row>
  </sheetData>
  <sheetProtection/>
  <mergeCells count="11">
    <mergeCell ref="A1:H1"/>
    <mergeCell ref="F9:H9"/>
    <mergeCell ref="F10:H13"/>
    <mergeCell ref="F29:H29"/>
    <mergeCell ref="F30:H33"/>
    <mergeCell ref="F34:H34"/>
    <mergeCell ref="A50:H50"/>
    <mergeCell ref="A48:H48"/>
    <mergeCell ref="F14:H14"/>
    <mergeCell ref="A46:F47"/>
    <mergeCell ref="A49:H4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90" zoomScaleNormal="90" zoomScalePageLayoutView="0" workbookViewId="0" topLeftCell="A1">
      <selection activeCell="A2" sqref="A2:IV2"/>
    </sheetView>
  </sheetViews>
  <sheetFormatPr defaultColWidth="9.140625" defaultRowHeight="15"/>
  <cols>
    <col min="1" max="1" width="3.421875" style="0" bestFit="1" customWidth="1"/>
    <col min="2" max="2" width="18.00390625" style="15" customWidth="1"/>
    <col min="3" max="3" width="4.00390625" style="0" customWidth="1"/>
    <col min="4" max="4" width="24.421875" style="0" customWidth="1"/>
    <col min="5" max="5" width="7.140625" style="14" customWidth="1"/>
    <col min="6" max="6" width="16.421875" style="14" customWidth="1"/>
    <col min="7" max="8" width="7.140625" style="0" customWidth="1"/>
    <col min="9" max="9" width="7.8515625" style="0" bestFit="1" customWidth="1"/>
    <col min="10" max="12" width="8.421875" style="0" bestFit="1" customWidth="1"/>
    <col min="13" max="13" width="6.8515625" style="0" bestFit="1" customWidth="1"/>
    <col min="14" max="14" width="3.421875" style="0" bestFit="1" customWidth="1"/>
    <col min="17" max="17" width="3.8515625" style="0" customWidth="1"/>
  </cols>
  <sheetData>
    <row r="1" spans="2:9" s="11" customFormat="1" ht="27.75" customHeight="1">
      <c r="B1" s="111" t="s">
        <v>65</v>
      </c>
      <c r="C1" s="111"/>
      <c r="D1" s="111"/>
      <c r="E1" s="111"/>
      <c r="F1" s="111"/>
      <c r="G1" s="111"/>
      <c r="H1" s="111"/>
      <c r="I1" s="111"/>
    </row>
    <row r="2" spans="2:13" ht="20.25" customHeight="1">
      <c r="B2" s="23">
        <v>43765</v>
      </c>
      <c r="C2" s="68"/>
      <c r="D2" s="69" t="s">
        <v>20</v>
      </c>
      <c r="E2" s="17" t="s">
        <v>21</v>
      </c>
      <c r="F2" s="18" t="s">
        <v>22</v>
      </c>
      <c r="G2" s="19">
        <v>500</v>
      </c>
      <c r="H2" s="19">
        <v>300</v>
      </c>
      <c r="I2" s="16" t="s">
        <v>23</v>
      </c>
      <c r="J2" s="14" t="s">
        <v>24</v>
      </c>
      <c r="K2" s="14" t="s">
        <v>25</v>
      </c>
      <c r="L2" s="14" t="s">
        <v>26</v>
      </c>
      <c r="M2" s="9" t="s">
        <v>50</v>
      </c>
    </row>
    <row r="3" spans="1:18" ht="15.75" customHeight="1">
      <c r="A3" s="72">
        <v>1</v>
      </c>
      <c r="B3" s="73" t="str">
        <f>VLOOKUP(A3,$N$3:$O$23,2,0)</f>
        <v>二日市ボーイズ</v>
      </c>
      <c r="C3" s="74">
        <v>1</v>
      </c>
      <c r="D3" s="75" t="str">
        <f>IF(C3="","",VLOOKUP(C3,$Q$3:$R$15,2,0))</f>
        <v>糸島球場</v>
      </c>
      <c r="E3" s="76"/>
      <c r="F3" s="77"/>
      <c r="G3" s="78"/>
      <c r="H3" s="78"/>
      <c r="I3" s="79">
        <f>SUMPRODUCT($G$2:$H$2,G3:H3)</f>
        <v>0</v>
      </c>
      <c r="J3" s="72"/>
      <c r="K3" s="72"/>
      <c r="L3" s="72"/>
      <c r="M3" s="70">
        <f>I3-SUM(J3:L3)</f>
        <v>0</v>
      </c>
      <c r="N3">
        <v>1</v>
      </c>
      <c r="O3" t="s">
        <v>66</v>
      </c>
      <c r="Q3">
        <v>1</v>
      </c>
      <c r="R3" t="s">
        <v>55</v>
      </c>
    </row>
    <row r="4" spans="1:18" ht="15.75" customHeight="1">
      <c r="A4" s="80">
        <v>2</v>
      </c>
      <c r="B4" s="81" t="str">
        <f aca="true" t="shared" si="0" ref="B4:B23">VLOOKUP(A4,$N$3:$O$23,2,0)</f>
        <v>薩摩南洲ボーイズ</v>
      </c>
      <c r="C4" s="82">
        <v>1</v>
      </c>
      <c r="D4" s="83" t="str">
        <f aca="true" t="shared" si="1" ref="D4:D24">IF(C4="","",VLOOKUP(C4,$Q$3:$R$15,2,0))</f>
        <v>糸島球場</v>
      </c>
      <c r="E4" s="84"/>
      <c r="F4" s="85"/>
      <c r="G4" s="86"/>
      <c r="H4" s="86"/>
      <c r="I4" s="87">
        <f aca="true" t="shared" si="2" ref="I4:I25">SUMPRODUCT($G$2:$H$2,G4:H4)</f>
        <v>0</v>
      </c>
      <c r="J4" s="80"/>
      <c r="K4" s="80"/>
      <c r="L4" s="80"/>
      <c r="M4" s="70">
        <f aca="true" t="shared" si="3" ref="M4:M23">I4-SUM(J4:L4)</f>
        <v>0</v>
      </c>
      <c r="N4">
        <v>2</v>
      </c>
      <c r="O4" t="s">
        <v>67</v>
      </c>
      <c r="Q4">
        <v>2</v>
      </c>
      <c r="R4" t="s">
        <v>56</v>
      </c>
    </row>
    <row r="5" spans="1:18" ht="15.75" customHeight="1">
      <c r="A5" s="80">
        <v>3</v>
      </c>
      <c r="B5" s="81" t="str">
        <f t="shared" si="0"/>
        <v>諫早ボーイズ</v>
      </c>
      <c r="C5" s="82">
        <v>1</v>
      </c>
      <c r="D5" s="83" t="str">
        <f t="shared" si="1"/>
        <v>糸島球場</v>
      </c>
      <c r="E5" s="84"/>
      <c r="F5" s="85"/>
      <c r="G5" s="86"/>
      <c r="H5" s="86"/>
      <c r="I5" s="87">
        <f t="shared" si="2"/>
        <v>0</v>
      </c>
      <c r="J5" s="80"/>
      <c r="K5" s="80"/>
      <c r="L5" s="80"/>
      <c r="M5" s="70">
        <f t="shared" si="3"/>
        <v>0</v>
      </c>
      <c r="N5">
        <v>3</v>
      </c>
      <c r="O5" t="s">
        <v>68</v>
      </c>
      <c r="Q5">
        <v>3</v>
      </c>
      <c r="R5" t="s">
        <v>57</v>
      </c>
    </row>
    <row r="6" spans="1:18" ht="15.75" customHeight="1">
      <c r="A6" s="80">
        <v>4</v>
      </c>
      <c r="B6" s="81" t="str">
        <f t="shared" si="0"/>
        <v>山口ボーイズ</v>
      </c>
      <c r="C6" s="82">
        <v>1</v>
      </c>
      <c r="D6" s="83" t="str">
        <f t="shared" si="1"/>
        <v>糸島球場</v>
      </c>
      <c r="E6" s="84"/>
      <c r="F6" s="85"/>
      <c r="G6" s="86"/>
      <c r="H6" s="86"/>
      <c r="I6" s="87">
        <f t="shared" si="2"/>
        <v>0</v>
      </c>
      <c r="J6" s="80"/>
      <c r="K6" s="80"/>
      <c r="L6" s="80"/>
      <c r="M6" s="70">
        <f t="shared" si="3"/>
        <v>0</v>
      </c>
      <c r="N6">
        <v>4</v>
      </c>
      <c r="O6" t="s">
        <v>69</v>
      </c>
      <c r="Q6">
        <v>4</v>
      </c>
      <c r="R6" t="s">
        <v>80</v>
      </c>
    </row>
    <row r="7" spans="1:17" ht="15.75" customHeight="1">
      <c r="A7" s="80">
        <v>5</v>
      </c>
      <c r="B7" s="81" t="str">
        <f t="shared" si="0"/>
        <v>上津役ボーイズ</v>
      </c>
      <c r="C7" s="82">
        <v>2</v>
      </c>
      <c r="D7" s="83" t="str">
        <f t="shared" si="1"/>
        <v>久末総合公園野球場</v>
      </c>
      <c r="E7" s="84"/>
      <c r="F7" s="85"/>
      <c r="G7" s="86"/>
      <c r="H7" s="86"/>
      <c r="I7" s="87">
        <f t="shared" si="2"/>
        <v>0</v>
      </c>
      <c r="J7" s="80"/>
      <c r="K7" s="80"/>
      <c r="L7" s="80"/>
      <c r="M7" s="70">
        <f t="shared" si="3"/>
        <v>0</v>
      </c>
      <c r="N7">
        <v>5</v>
      </c>
      <c r="O7" t="s">
        <v>70</v>
      </c>
      <c r="Q7">
        <v>5</v>
      </c>
    </row>
    <row r="8" spans="1:17" ht="15.75" customHeight="1">
      <c r="A8" s="80">
        <v>6</v>
      </c>
      <c r="B8" s="81" t="str">
        <f t="shared" si="0"/>
        <v>鹿児島串木野ボーイズ</v>
      </c>
      <c r="C8" s="82">
        <v>2</v>
      </c>
      <c r="D8" s="83" t="str">
        <f t="shared" si="1"/>
        <v>久末総合公園野球場</v>
      </c>
      <c r="E8" s="84"/>
      <c r="F8" s="85"/>
      <c r="G8" s="86"/>
      <c r="H8" s="86"/>
      <c r="I8" s="87">
        <f t="shared" si="2"/>
        <v>0</v>
      </c>
      <c r="J8" s="80"/>
      <c r="K8" s="80"/>
      <c r="L8" s="80"/>
      <c r="M8" s="70">
        <f t="shared" si="3"/>
        <v>0</v>
      </c>
      <c r="N8">
        <v>6</v>
      </c>
      <c r="O8" t="s">
        <v>71</v>
      </c>
      <c r="Q8">
        <v>6</v>
      </c>
    </row>
    <row r="9" spans="1:17" ht="15.75" customHeight="1">
      <c r="A9" s="80">
        <v>7</v>
      </c>
      <c r="B9" s="81" t="str">
        <f t="shared" si="0"/>
        <v>西福岡ボーイズ</v>
      </c>
      <c r="C9" s="82">
        <v>2</v>
      </c>
      <c r="D9" s="83" t="str">
        <f t="shared" si="1"/>
        <v>久末総合公園野球場</v>
      </c>
      <c r="E9" s="84"/>
      <c r="F9" s="85"/>
      <c r="G9" s="86"/>
      <c r="H9" s="86"/>
      <c r="I9" s="87">
        <f t="shared" si="2"/>
        <v>0</v>
      </c>
      <c r="J9" s="80"/>
      <c r="K9" s="80"/>
      <c r="L9" s="80"/>
      <c r="M9" s="70">
        <f t="shared" si="3"/>
        <v>0</v>
      </c>
      <c r="N9">
        <v>7</v>
      </c>
      <c r="O9" t="s">
        <v>72</v>
      </c>
      <c r="Q9">
        <v>7</v>
      </c>
    </row>
    <row r="10" spans="1:15" ht="15.75" customHeight="1">
      <c r="A10" s="80">
        <v>8</v>
      </c>
      <c r="B10" s="81" t="str">
        <f t="shared" si="0"/>
        <v>唐津ボーイズ</v>
      </c>
      <c r="C10" s="82">
        <v>2</v>
      </c>
      <c r="D10" s="83" t="str">
        <f t="shared" si="1"/>
        <v>久末総合公園野球場</v>
      </c>
      <c r="E10" s="84"/>
      <c r="F10" s="85"/>
      <c r="G10" s="86"/>
      <c r="H10" s="86"/>
      <c r="I10" s="87">
        <f t="shared" si="2"/>
        <v>0</v>
      </c>
      <c r="J10" s="80"/>
      <c r="K10" s="80"/>
      <c r="L10" s="80"/>
      <c r="M10" s="70">
        <f t="shared" si="3"/>
        <v>0</v>
      </c>
      <c r="N10">
        <v>8</v>
      </c>
      <c r="O10" t="s">
        <v>73</v>
      </c>
    </row>
    <row r="11" spans="1:15" ht="15.75" customHeight="1">
      <c r="A11" s="80">
        <v>9</v>
      </c>
      <c r="B11" s="81" t="str">
        <f t="shared" si="0"/>
        <v>黄城ボーイズ</v>
      </c>
      <c r="C11" s="82">
        <v>3</v>
      </c>
      <c r="D11" s="83" t="str">
        <f t="shared" si="1"/>
        <v>むつごろう野球場</v>
      </c>
      <c r="E11" s="84"/>
      <c r="F11" s="85"/>
      <c r="G11" s="86"/>
      <c r="H11" s="86"/>
      <c r="I11" s="87">
        <f t="shared" si="2"/>
        <v>0</v>
      </c>
      <c r="J11" s="88"/>
      <c r="K11" s="88"/>
      <c r="L11" s="88"/>
      <c r="M11" s="70">
        <f t="shared" si="3"/>
        <v>0</v>
      </c>
      <c r="N11">
        <v>9</v>
      </c>
      <c r="O11" t="s">
        <v>74</v>
      </c>
    </row>
    <row r="12" spans="1:15" ht="15.75" customHeight="1">
      <c r="A12" s="80">
        <v>10</v>
      </c>
      <c r="B12" s="81" t="str">
        <f t="shared" si="0"/>
        <v>苅田ボーイズ</v>
      </c>
      <c r="C12" s="82">
        <v>3</v>
      </c>
      <c r="D12" s="83" t="str">
        <f t="shared" si="1"/>
        <v>むつごろう野球場</v>
      </c>
      <c r="E12" s="84"/>
      <c r="F12" s="85"/>
      <c r="G12" s="86"/>
      <c r="H12" s="86"/>
      <c r="I12" s="87">
        <f t="shared" si="2"/>
        <v>0</v>
      </c>
      <c r="J12" s="89"/>
      <c r="K12" s="80"/>
      <c r="L12" s="80"/>
      <c r="M12" s="70">
        <f t="shared" si="3"/>
        <v>0</v>
      </c>
      <c r="N12">
        <v>10</v>
      </c>
      <c r="O12" t="s">
        <v>75</v>
      </c>
    </row>
    <row r="13" spans="1:15" ht="15.75" customHeight="1">
      <c r="A13" s="80">
        <v>11</v>
      </c>
      <c r="B13" s="81" t="str">
        <f t="shared" si="0"/>
        <v>薩摩川内ボーイズ</v>
      </c>
      <c r="C13" s="82">
        <v>3</v>
      </c>
      <c r="D13" s="83" t="str">
        <f t="shared" si="1"/>
        <v>むつごろう野球場</v>
      </c>
      <c r="E13" s="84"/>
      <c r="F13" s="85"/>
      <c r="G13" s="86"/>
      <c r="H13" s="86"/>
      <c r="I13" s="87">
        <f t="shared" si="2"/>
        <v>0</v>
      </c>
      <c r="J13" s="80"/>
      <c r="K13" s="80"/>
      <c r="L13" s="80"/>
      <c r="M13" s="70">
        <f t="shared" si="3"/>
        <v>0</v>
      </c>
      <c r="N13">
        <v>11</v>
      </c>
      <c r="O13" t="s">
        <v>76</v>
      </c>
    </row>
    <row r="14" spans="1:15" ht="15.75" customHeight="1">
      <c r="A14" s="80">
        <v>12</v>
      </c>
      <c r="B14" s="81" t="str">
        <f t="shared" si="0"/>
        <v>八幡西ボーイズ</v>
      </c>
      <c r="C14" s="82">
        <v>3</v>
      </c>
      <c r="D14" s="83" t="str">
        <f t="shared" si="1"/>
        <v>むつごろう野球場</v>
      </c>
      <c r="E14" s="84"/>
      <c r="F14" s="85"/>
      <c r="G14" s="86"/>
      <c r="H14" s="86"/>
      <c r="I14" s="87">
        <f t="shared" si="2"/>
        <v>0</v>
      </c>
      <c r="J14" s="80"/>
      <c r="K14" s="80"/>
      <c r="L14" s="80"/>
      <c r="M14" s="70">
        <f t="shared" si="3"/>
        <v>0</v>
      </c>
      <c r="N14">
        <v>12</v>
      </c>
      <c r="O14" t="s">
        <v>77</v>
      </c>
    </row>
    <row r="15" spans="1:15" ht="15.75" customHeight="1">
      <c r="A15" s="80">
        <v>13</v>
      </c>
      <c r="B15" s="81" t="str">
        <f t="shared" si="0"/>
        <v>福岡春日ボーイズ</v>
      </c>
      <c r="C15" s="82">
        <v>4</v>
      </c>
      <c r="D15" s="83" t="str">
        <f t="shared" si="1"/>
        <v>浮羽東高校跡</v>
      </c>
      <c r="E15" s="84"/>
      <c r="F15" s="85"/>
      <c r="G15" s="86"/>
      <c r="H15" s="86"/>
      <c r="I15" s="87">
        <f t="shared" si="2"/>
        <v>0</v>
      </c>
      <c r="J15" s="88"/>
      <c r="K15" s="80"/>
      <c r="L15" s="80"/>
      <c r="M15" s="70">
        <f t="shared" si="3"/>
        <v>0</v>
      </c>
      <c r="N15">
        <v>13</v>
      </c>
      <c r="O15" t="s">
        <v>78</v>
      </c>
    </row>
    <row r="16" spans="1:15" ht="15.75" customHeight="1">
      <c r="A16" s="80">
        <v>14</v>
      </c>
      <c r="B16" s="81" t="str">
        <f t="shared" si="0"/>
        <v>鹿児島出水ボーイズ</v>
      </c>
      <c r="C16" s="82">
        <v>4</v>
      </c>
      <c r="D16" s="83" t="str">
        <f t="shared" si="1"/>
        <v>浮羽東高校跡</v>
      </c>
      <c r="E16" s="84"/>
      <c r="F16" s="85"/>
      <c r="G16" s="86"/>
      <c r="H16" s="86"/>
      <c r="I16" s="87">
        <f t="shared" si="2"/>
        <v>0</v>
      </c>
      <c r="J16" s="80"/>
      <c r="K16" s="80"/>
      <c r="L16" s="80"/>
      <c r="M16" s="70">
        <f t="shared" si="3"/>
        <v>0</v>
      </c>
      <c r="N16">
        <v>14</v>
      </c>
      <c r="O16" t="s">
        <v>79</v>
      </c>
    </row>
    <row r="17" spans="1:14" ht="15.75" customHeight="1">
      <c r="A17" s="80">
        <v>15</v>
      </c>
      <c r="B17" s="81">
        <f t="shared" si="0"/>
        <v>0</v>
      </c>
      <c r="C17" s="82"/>
      <c r="D17" s="83">
        <f t="shared" si="1"/>
      </c>
      <c r="E17" s="84"/>
      <c r="F17" s="85"/>
      <c r="G17" s="86"/>
      <c r="H17" s="86"/>
      <c r="I17" s="87">
        <f t="shared" si="2"/>
        <v>0</v>
      </c>
      <c r="J17" s="88"/>
      <c r="K17" s="88"/>
      <c r="L17" s="80"/>
      <c r="M17" s="70">
        <f t="shared" si="3"/>
        <v>0</v>
      </c>
      <c r="N17">
        <v>15</v>
      </c>
    </row>
    <row r="18" spans="1:14" ht="15.75" customHeight="1">
      <c r="A18" s="80">
        <v>16</v>
      </c>
      <c r="B18" s="81">
        <f t="shared" si="0"/>
        <v>0</v>
      </c>
      <c r="C18" s="82"/>
      <c r="D18" s="83">
        <f t="shared" si="1"/>
      </c>
      <c r="E18" s="84"/>
      <c r="F18" s="85"/>
      <c r="G18" s="86"/>
      <c r="H18" s="86"/>
      <c r="I18" s="87">
        <f t="shared" si="2"/>
        <v>0</v>
      </c>
      <c r="J18" s="80"/>
      <c r="K18" s="80"/>
      <c r="L18" s="80"/>
      <c r="M18" s="70">
        <f t="shared" si="3"/>
        <v>0</v>
      </c>
      <c r="N18">
        <v>16</v>
      </c>
    </row>
    <row r="19" spans="1:14" ht="15.75" customHeight="1">
      <c r="A19" s="80">
        <v>17</v>
      </c>
      <c r="B19" s="81">
        <f t="shared" si="0"/>
        <v>0</v>
      </c>
      <c r="C19" s="82"/>
      <c r="D19" s="83">
        <f t="shared" si="1"/>
      </c>
      <c r="E19" s="84"/>
      <c r="F19" s="85"/>
      <c r="G19" s="86"/>
      <c r="H19" s="86"/>
      <c r="I19" s="87">
        <f t="shared" si="2"/>
        <v>0</v>
      </c>
      <c r="J19" s="80"/>
      <c r="K19" s="80"/>
      <c r="L19" s="80"/>
      <c r="M19" s="70">
        <f t="shared" si="3"/>
        <v>0</v>
      </c>
      <c r="N19">
        <v>17</v>
      </c>
    </row>
    <row r="20" spans="1:14" ht="15.75" customHeight="1">
      <c r="A20" s="80">
        <v>18</v>
      </c>
      <c r="B20" s="81">
        <f t="shared" si="0"/>
        <v>0</v>
      </c>
      <c r="C20" s="82"/>
      <c r="D20" s="83">
        <f t="shared" si="1"/>
      </c>
      <c r="E20" s="84"/>
      <c r="F20" s="85"/>
      <c r="G20" s="86"/>
      <c r="H20" s="86"/>
      <c r="I20" s="87">
        <f t="shared" si="2"/>
        <v>0</v>
      </c>
      <c r="J20" s="80"/>
      <c r="K20" s="80"/>
      <c r="L20" s="80"/>
      <c r="M20" s="70">
        <f t="shared" si="3"/>
        <v>0</v>
      </c>
      <c r="N20">
        <v>18</v>
      </c>
    </row>
    <row r="21" spans="1:14" ht="15.75" customHeight="1">
      <c r="A21" s="80">
        <v>19</v>
      </c>
      <c r="B21" s="81">
        <f t="shared" si="0"/>
        <v>0</v>
      </c>
      <c r="C21" s="82"/>
      <c r="D21" s="83">
        <f t="shared" si="1"/>
      </c>
      <c r="E21" s="84"/>
      <c r="F21" s="85"/>
      <c r="G21" s="86"/>
      <c r="H21" s="86"/>
      <c r="I21" s="87">
        <f>SUMPRODUCT($G$2:$H$2,G21:H21)</f>
        <v>0</v>
      </c>
      <c r="J21" s="80"/>
      <c r="K21" s="80"/>
      <c r="L21" s="80"/>
      <c r="M21" s="70">
        <f t="shared" si="3"/>
        <v>0</v>
      </c>
      <c r="N21">
        <v>19</v>
      </c>
    </row>
    <row r="22" spans="1:14" ht="15.75" customHeight="1">
      <c r="A22" s="80">
        <v>20</v>
      </c>
      <c r="B22" s="81">
        <f t="shared" si="0"/>
        <v>0</v>
      </c>
      <c r="C22" s="82"/>
      <c r="D22" s="83">
        <f>IF(C22="","",VLOOKUP(C22,$Q$3:$R$15,2,0))</f>
      </c>
      <c r="E22" s="84"/>
      <c r="F22" s="85"/>
      <c r="G22" s="86"/>
      <c r="H22" s="86"/>
      <c r="I22" s="87">
        <f>SUMPRODUCT($G$2:$H$2,G22:H22)</f>
        <v>0</v>
      </c>
      <c r="J22" s="80"/>
      <c r="K22" s="80"/>
      <c r="L22" s="80"/>
      <c r="M22" s="70">
        <f>I22-SUM(J22:L22)</f>
        <v>0</v>
      </c>
      <c r="N22">
        <v>20</v>
      </c>
    </row>
    <row r="23" spans="1:14" ht="15.75" customHeight="1">
      <c r="A23" s="80">
        <v>21</v>
      </c>
      <c r="B23" s="81">
        <f t="shared" si="0"/>
        <v>0</v>
      </c>
      <c r="C23" s="82"/>
      <c r="D23" s="83">
        <f t="shared" si="1"/>
      </c>
      <c r="E23" s="84"/>
      <c r="F23" s="85"/>
      <c r="G23" s="86"/>
      <c r="H23" s="86"/>
      <c r="I23" s="87">
        <f t="shared" si="2"/>
        <v>0</v>
      </c>
      <c r="J23" s="80"/>
      <c r="K23" s="80"/>
      <c r="L23" s="80"/>
      <c r="M23" s="70">
        <f t="shared" si="3"/>
        <v>0</v>
      </c>
      <c r="N23">
        <v>21</v>
      </c>
    </row>
    <row r="24" spans="1:13" ht="15.75" customHeight="1">
      <c r="A24" s="90"/>
      <c r="B24" s="91"/>
      <c r="C24" s="92"/>
      <c r="D24" s="93">
        <f t="shared" si="1"/>
      </c>
      <c r="E24" s="94"/>
      <c r="F24" s="95"/>
      <c r="G24" s="96"/>
      <c r="H24" s="96"/>
      <c r="I24" s="97">
        <f t="shared" si="2"/>
        <v>0</v>
      </c>
      <c r="J24" s="90"/>
      <c r="K24" s="90"/>
      <c r="L24" s="90"/>
      <c r="M24" s="70"/>
    </row>
    <row r="25" spans="1:12" ht="15.75" customHeight="1">
      <c r="A25" s="98"/>
      <c r="B25" s="99"/>
      <c r="C25" s="98"/>
      <c r="D25" s="98"/>
      <c r="E25" s="100"/>
      <c r="F25" s="100"/>
      <c r="G25" s="98">
        <f>SUM(G3:G24)</f>
        <v>0</v>
      </c>
      <c r="H25" s="98">
        <f>SUM(H3:H24)</f>
        <v>0</v>
      </c>
      <c r="I25" s="101">
        <f t="shared" si="2"/>
        <v>0</v>
      </c>
      <c r="J25" s="98"/>
      <c r="K25" s="98"/>
      <c r="L25" s="98"/>
    </row>
    <row r="26" spans="1:12" ht="15.75" customHeight="1">
      <c r="A26" s="98"/>
      <c r="B26" s="99"/>
      <c r="C26" s="98"/>
      <c r="D26" s="98"/>
      <c r="E26" s="100"/>
      <c r="F26" s="100"/>
      <c r="G26" s="98"/>
      <c r="H26" s="98"/>
      <c r="I26" s="101"/>
      <c r="J26" s="98"/>
      <c r="K26" s="98"/>
      <c r="L26" s="98"/>
    </row>
    <row r="27" spans="1:13" ht="15.75" customHeight="1">
      <c r="A27" s="98"/>
      <c r="B27" s="102">
        <v>43773</v>
      </c>
      <c r="C27" s="103"/>
      <c r="D27" s="104" t="s">
        <v>20</v>
      </c>
      <c r="E27" s="105" t="s">
        <v>21</v>
      </c>
      <c r="F27" s="106" t="s">
        <v>22</v>
      </c>
      <c r="G27" s="107">
        <v>500</v>
      </c>
      <c r="H27" s="107">
        <v>300</v>
      </c>
      <c r="I27" s="108" t="s">
        <v>23</v>
      </c>
      <c r="J27" s="100" t="s">
        <v>24</v>
      </c>
      <c r="K27" s="100" t="s">
        <v>25</v>
      </c>
      <c r="L27" s="100" t="s">
        <v>26</v>
      </c>
      <c r="M27" s="9" t="s">
        <v>50</v>
      </c>
    </row>
    <row r="28" spans="1:13" ht="15.75" customHeight="1">
      <c r="A28" s="72">
        <v>1</v>
      </c>
      <c r="B28" s="109" t="str">
        <f>VLOOKUP(A28,$N$3:$O$24,2,0)</f>
        <v>二日市ボーイズ</v>
      </c>
      <c r="C28" s="74"/>
      <c r="D28" s="75">
        <f aca="true" t="shared" si="4" ref="D28:D48">IF(C28="","",VLOOKUP(C28,$Q$3:$R$15,2,0))</f>
      </c>
      <c r="E28" s="76"/>
      <c r="F28" s="77"/>
      <c r="G28" s="78"/>
      <c r="H28" s="78"/>
      <c r="I28" s="79">
        <f>SUMPRODUCT($G$2:$H$2,G28:H28)</f>
        <v>0</v>
      </c>
      <c r="J28" s="72"/>
      <c r="K28" s="72"/>
      <c r="L28" s="72"/>
      <c r="M28" s="70">
        <f>I28-SUM(J28:L28)</f>
        <v>0</v>
      </c>
    </row>
    <row r="29" spans="1:13" ht="15.75" customHeight="1">
      <c r="A29" s="80">
        <v>2</v>
      </c>
      <c r="B29" s="110" t="str">
        <f aca="true" t="shared" si="5" ref="B29:B48">VLOOKUP(A29,$N$3:$O$24,2,0)</f>
        <v>薩摩南洲ボーイズ</v>
      </c>
      <c r="C29" s="82"/>
      <c r="D29" s="83">
        <f t="shared" si="4"/>
      </c>
      <c r="E29" s="84"/>
      <c r="F29" s="85"/>
      <c r="G29" s="86"/>
      <c r="H29" s="86"/>
      <c r="I29" s="87">
        <f aca="true" t="shared" si="6" ref="I29:I48">SUMPRODUCT($G$2:$H$2,G29:H29)</f>
        <v>0</v>
      </c>
      <c r="J29" s="80"/>
      <c r="K29" s="80"/>
      <c r="L29" s="80"/>
      <c r="M29" s="70">
        <f aca="true" t="shared" si="7" ref="M29:M48">I29-SUM(J29:L29)</f>
        <v>0</v>
      </c>
    </row>
    <row r="30" spans="1:13" ht="15.75" customHeight="1">
      <c r="A30" s="80">
        <v>3</v>
      </c>
      <c r="B30" s="110" t="str">
        <f t="shared" si="5"/>
        <v>諫早ボーイズ</v>
      </c>
      <c r="C30" s="82"/>
      <c r="D30" s="83">
        <f t="shared" si="4"/>
      </c>
      <c r="E30" s="84"/>
      <c r="F30" s="85"/>
      <c r="G30" s="86"/>
      <c r="H30" s="86"/>
      <c r="I30" s="87">
        <f t="shared" si="6"/>
        <v>0</v>
      </c>
      <c r="J30" s="80"/>
      <c r="K30" s="80"/>
      <c r="L30" s="80"/>
      <c r="M30" s="70">
        <f t="shared" si="7"/>
        <v>0</v>
      </c>
    </row>
    <row r="31" spans="1:13" ht="15.75" customHeight="1">
      <c r="A31" s="80">
        <v>4</v>
      </c>
      <c r="B31" s="110" t="str">
        <f t="shared" si="5"/>
        <v>山口ボーイズ</v>
      </c>
      <c r="C31" s="82"/>
      <c r="D31" s="83">
        <f t="shared" si="4"/>
      </c>
      <c r="E31" s="84"/>
      <c r="F31" s="85"/>
      <c r="G31" s="86"/>
      <c r="H31" s="86"/>
      <c r="I31" s="87">
        <f t="shared" si="6"/>
        <v>0</v>
      </c>
      <c r="J31" s="80"/>
      <c r="K31" s="80"/>
      <c r="L31" s="80"/>
      <c r="M31" s="70">
        <f t="shared" si="7"/>
        <v>0</v>
      </c>
    </row>
    <row r="32" spans="1:13" ht="15.75" customHeight="1">
      <c r="A32" s="80">
        <v>5</v>
      </c>
      <c r="B32" s="110" t="str">
        <f t="shared" si="5"/>
        <v>上津役ボーイズ</v>
      </c>
      <c r="C32" s="82"/>
      <c r="D32" s="83">
        <f t="shared" si="4"/>
      </c>
      <c r="E32" s="84"/>
      <c r="F32" s="85"/>
      <c r="G32" s="86"/>
      <c r="H32" s="86"/>
      <c r="I32" s="87">
        <f t="shared" si="6"/>
        <v>0</v>
      </c>
      <c r="J32" s="80"/>
      <c r="K32" s="80"/>
      <c r="L32" s="80"/>
      <c r="M32" s="70">
        <f t="shared" si="7"/>
        <v>0</v>
      </c>
    </row>
    <row r="33" spans="1:13" ht="15.75" customHeight="1">
      <c r="A33" s="80">
        <v>6</v>
      </c>
      <c r="B33" s="110" t="str">
        <f t="shared" si="5"/>
        <v>鹿児島串木野ボーイズ</v>
      </c>
      <c r="C33" s="82"/>
      <c r="D33" s="83">
        <f t="shared" si="4"/>
      </c>
      <c r="E33" s="84"/>
      <c r="F33" s="85"/>
      <c r="G33" s="86"/>
      <c r="H33" s="86"/>
      <c r="I33" s="87">
        <f t="shared" si="6"/>
        <v>0</v>
      </c>
      <c r="J33" s="80"/>
      <c r="K33" s="80"/>
      <c r="L33" s="80"/>
      <c r="M33" s="70">
        <f t="shared" si="7"/>
        <v>0</v>
      </c>
    </row>
    <row r="34" spans="1:13" ht="15.75" customHeight="1">
      <c r="A34" s="80">
        <v>7</v>
      </c>
      <c r="B34" s="110" t="str">
        <f t="shared" si="5"/>
        <v>西福岡ボーイズ</v>
      </c>
      <c r="C34" s="82"/>
      <c r="D34" s="83">
        <f t="shared" si="4"/>
      </c>
      <c r="E34" s="84"/>
      <c r="F34" s="85"/>
      <c r="G34" s="86"/>
      <c r="H34" s="86"/>
      <c r="I34" s="87">
        <f t="shared" si="6"/>
        <v>0</v>
      </c>
      <c r="J34" s="80"/>
      <c r="K34" s="80"/>
      <c r="L34" s="80"/>
      <c r="M34" s="70">
        <f t="shared" si="7"/>
        <v>0</v>
      </c>
    </row>
    <row r="35" spans="1:13" ht="15.75" customHeight="1">
      <c r="A35" s="80">
        <v>8</v>
      </c>
      <c r="B35" s="110" t="str">
        <f t="shared" si="5"/>
        <v>唐津ボーイズ</v>
      </c>
      <c r="C35" s="82"/>
      <c r="D35" s="83">
        <f t="shared" si="4"/>
      </c>
      <c r="E35" s="84"/>
      <c r="F35" s="85"/>
      <c r="G35" s="86"/>
      <c r="H35" s="86"/>
      <c r="I35" s="87">
        <f t="shared" si="6"/>
        <v>0</v>
      </c>
      <c r="J35" s="80"/>
      <c r="K35" s="80"/>
      <c r="L35" s="80"/>
      <c r="M35" s="70">
        <f t="shared" si="7"/>
        <v>0</v>
      </c>
    </row>
    <row r="36" spans="1:13" ht="15.75" customHeight="1">
      <c r="A36" s="80">
        <v>9</v>
      </c>
      <c r="B36" s="110" t="str">
        <f t="shared" si="5"/>
        <v>黄城ボーイズ</v>
      </c>
      <c r="C36" s="82"/>
      <c r="D36" s="83">
        <f t="shared" si="4"/>
      </c>
      <c r="E36" s="84"/>
      <c r="F36" s="85"/>
      <c r="G36" s="86"/>
      <c r="H36" s="86"/>
      <c r="I36" s="87">
        <f t="shared" si="6"/>
        <v>0</v>
      </c>
      <c r="J36" s="88"/>
      <c r="K36" s="88"/>
      <c r="L36" s="88"/>
      <c r="M36" s="70">
        <f t="shared" si="7"/>
        <v>0</v>
      </c>
    </row>
    <row r="37" spans="1:13" ht="15.75" customHeight="1">
      <c r="A37" s="80">
        <v>10</v>
      </c>
      <c r="B37" s="110" t="str">
        <f t="shared" si="5"/>
        <v>苅田ボーイズ</v>
      </c>
      <c r="C37" s="82"/>
      <c r="D37" s="83">
        <f t="shared" si="4"/>
      </c>
      <c r="E37" s="84"/>
      <c r="F37" s="85"/>
      <c r="G37" s="86"/>
      <c r="H37" s="86"/>
      <c r="I37" s="87">
        <f t="shared" si="6"/>
        <v>0</v>
      </c>
      <c r="J37" s="89"/>
      <c r="K37" s="80"/>
      <c r="L37" s="80"/>
      <c r="M37" s="70">
        <f t="shared" si="7"/>
        <v>0</v>
      </c>
    </row>
    <row r="38" spans="1:13" ht="15.75" customHeight="1">
      <c r="A38" s="80">
        <v>11</v>
      </c>
      <c r="B38" s="110" t="str">
        <f t="shared" si="5"/>
        <v>薩摩川内ボーイズ</v>
      </c>
      <c r="C38" s="82"/>
      <c r="D38" s="83">
        <f t="shared" si="4"/>
      </c>
      <c r="E38" s="84"/>
      <c r="F38" s="85"/>
      <c r="G38" s="86"/>
      <c r="H38" s="86"/>
      <c r="I38" s="87">
        <f t="shared" si="6"/>
        <v>0</v>
      </c>
      <c r="J38" s="80"/>
      <c r="K38" s="80"/>
      <c r="L38" s="80"/>
      <c r="M38" s="70">
        <f t="shared" si="7"/>
        <v>0</v>
      </c>
    </row>
    <row r="39" spans="1:13" ht="15.75" customHeight="1">
      <c r="A39" s="80">
        <v>12</v>
      </c>
      <c r="B39" s="110" t="str">
        <f t="shared" si="5"/>
        <v>八幡西ボーイズ</v>
      </c>
      <c r="C39" s="82"/>
      <c r="D39" s="83">
        <f t="shared" si="4"/>
      </c>
      <c r="E39" s="84"/>
      <c r="F39" s="85"/>
      <c r="G39" s="86"/>
      <c r="H39" s="86"/>
      <c r="I39" s="87">
        <f t="shared" si="6"/>
        <v>0</v>
      </c>
      <c r="J39" s="80"/>
      <c r="K39" s="80"/>
      <c r="L39" s="80"/>
      <c r="M39" s="70">
        <f t="shared" si="7"/>
        <v>0</v>
      </c>
    </row>
    <row r="40" spans="1:13" ht="15.75" customHeight="1">
      <c r="A40" s="80">
        <v>13</v>
      </c>
      <c r="B40" s="110" t="str">
        <f t="shared" si="5"/>
        <v>福岡春日ボーイズ</v>
      </c>
      <c r="C40" s="82"/>
      <c r="D40" s="83">
        <f t="shared" si="4"/>
      </c>
      <c r="E40" s="84"/>
      <c r="F40" s="85"/>
      <c r="G40" s="86"/>
      <c r="H40" s="86"/>
      <c r="I40" s="87">
        <f t="shared" si="6"/>
        <v>0</v>
      </c>
      <c r="J40" s="88"/>
      <c r="K40" s="80"/>
      <c r="L40" s="80"/>
      <c r="M40" s="70">
        <f t="shared" si="7"/>
        <v>0</v>
      </c>
    </row>
    <row r="41" spans="1:13" ht="15.75" customHeight="1">
      <c r="A41" s="80">
        <v>14</v>
      </c>
      <c r="B41" s="110" t="str">
        <f t="shared" si="5"/>
        <v>鹿児島出水ボーイズ</v>
      </c>
      <c r="C41" s="82"/>
      <c r="D41" s="83">
        <f t="shared" si="4"/>
      </c>
      <c r="E41" s="84"/>
      <c r="F41" s="85"/>
      <c r="G41" s="86"/>
      <c r="H41" s="86"/>
      <c r="I41" s="87">
        <f t="shared" si="6"/>
        <v>0</v>
      </c>
      <c r="J41" s="80"/>
      <c r="K41" s="80"/>
      <c r="L41" s="80"/>
      <c r="M41" s="70">
        <f t="shared" si="7"/>
        <v>0</v>
      </c>
    </row>
    <row r="42" spans="1:13" ht="15.75" customHeight="1">
      <c r="A42" s="80">
        <v>15</v>
      </c>
      <c r="B42" s="110">
        <f t="shared" si="5"/>
        <v>0</v>
      </c>
      <c r="C42" s="82"/>
      <c r="D42" s="83">
        <f t="shared" si="4"/>
      </c>
      <c r="E42" s="84"/>
      <c r="F42" s="85"/>
      <c r="G42" s="86"/>
      <c r="H42" s="86"/>
      <c r="I42" s="87">
        <f t="shared" si="6"/>
        <v>0</v>
      </c>
      <c r="J42" s="88"/>
      <c r="K42" s="88"/>
      <c r="L42" s="80"/>
      <c r="M42" s="70">
        <f t="shared" si="7"/>
        <v>0</v>
      </c>
    </row>
    <row r="43" spans="1:13" ht="15.75" customHeight="1">
      <c r="A43" s="80">
        <v>16</v>
      </c>
      <c r="B43" s="110">
        <f t="shared" si="5"/>
        <v>0</v>
      </c>
      <c r="C43" s="82"/>
      <c r="D43" s="83">
        <f t="shared" si="4"/>
      </c>
      <c r="E43" s="84"/>
      <c r="F43" s="85"/>
      <c r="G43" s="86"/>
      <c r="H43" s="86"/>
      <c r="I43" s="87">
        <f t="shared" si="6"/>
        <v>0</v>
      </c>
      <c r="J43" s="80"/>
      <c r="K43" s="80"/>
      <c r="L43" s="80"/>
      <c r="M43" s="70">
        <f t="shared" si="7"/>
        <v>0</v>
      </c>
    </row>
    <row r="44" spans="1:13" ht="15.75" customHeight="1">
      <c r="A44" s="80">
        <v>17</v>
      </c>
      <c r="B44" s="110">
        <f t="shared" si="5"/>
        <v>0</v>
      </c>
      <c r="C44" s="82"/>
      <c r="D44" s="83">
        <f t="shared" si="4"/>
      </c>
      <c r="E44" s="84"/>
      <c r="F44" s="85"/>
      <c r="G44" s="86"/>
      <c r="H44" s="86"/>
      <c r="I44" s="87">
        <f t="shared" si="6"/>
        <v>0</v>
      </c>
      <c r="J44" s="80"/>
      <c r="K44" s="80"/>
      <c r="L44" s="80"/>
      <c r="M44" s="70">
        <f t="shared" si="7"/>
        <v>0</v>
      </c>
    </row>
    <row r="45" spans="1:13" ht="15.75" customHeight="1">
      <c r="A45" s="80">
        <v>18</v>
      </c>
      <c r="B45" s="110">
        <f t="shared" si="5"/>
        <v>0</v>
      </c>
      <c r="C45" s="82"/>
      <c r="D45" s="83">
        <f t="shared" si="4"/>
      </c>
      <c r="E45" s="84"/>
      <c r="F45" s="85"/>
      <c r="G45" s="86"/>
      <c r="H45" s="86"/>
      <c r="I45" s="87">
        <f t="shared" si="6"/>
        <v>0</v>
      </c>
      <c r="J45" s="80"/>
      <c r="K45" s="80"/>
      <c r="L45" s="80"/>
      <c r="M45" s="70">
        <f t="shared" si="7"/>
        <v>0</v>
      </c>
    </row>
    <row r="46" spans="1:13" ht="15.75" customHeight="1">
      <c r="A46" s="80">
        <v>19</v>
      </c>
      <c r="B46" s="110">
        <f t="shared" si="5"/>
        <v>0</v>
      </c>
      <c r="C46" s="82"/>
      <c r="D46" s="83">
        <f t="shared" si="4"/>
      </c>
      <c r="E46" s="84"/>
      <c r="F46" s="85"/>
      <c r="G46" s="86"/>
      <c r="H46" s="86"/>
      <c r="I46" s="87">
        <f t="shared" si="6"/>
        <v>0</v>
      </c>
      <c r="J46" s="80"/>
      <c r="K46" s="80"/>
      <c r="L46" s="80"/>
      <c r="M46" s="70">
        <f t="shared" si="7"/>
        <v>0</v>
      </c>
    </row>
    <row r="47" spans="1:13" ht="15.75" customHeight="1">
      <c r="A47" s="80">
        <v>20</v>
      </c>
      <c r="B47" s="110">
        <f t="shared" si="5"/>
        <v>0</v>
      </c>
      <c r="C47" s="82"/>
      <c r="D47" s="83">
        <f t="shared" si="4"/>
      </c>
      <c r="E47" s="84"/>
      <c r="F47" s="85"/>
      <c r="G47" s="86"/>
      <c r="H47" s="86"/>
      <c r="I47" s="87">
        <f t="shared" si="6"/>
        <v>0</v>
      </c>
      <c r="J47" s="80"/>
      <c r="K47" s="80"/>
      <c r="L47" s="80"/>
      <c r="M47" s="70">
        <f t="shared" si="7"/>
        <v>0</v>
      </c>
    </row>
    <row r="48" spans="1:13" ht="15.75" customHeight="1">
      <c r="A48" s="90">
        <v>21</v>
      </c>
      <c r="B48" s="91">
        <f t="shared" si="5"/>
        <v>0</v>
      </c>
      <c r="C48" s="92"/>
      <c r="D48" s="93">
        <f t="shared" si="4"/>
      </c>
      <c r="E48" s="94"/>
      <c r="F48" s="95"/>
      <c r="G48" s="96"/>
      <c r="H48" s="96"/>
      <c r="I48" s="97">
        <f t="shared" si="6"/>
        <v>0</v>
      </c>
      <c r="J48" s="90"/>
      <c r="K48" s="90"/>
      <c r="L48" s="90"/>
      <c r="M48" s="70">
        <f t="shared" si="7"/>
        <v>0</v>
      </c>
    </row>
    <row r="49" spans="1:12" ht="18.75" customHeight="1">
      <c r="A49" s="98"/>
      <c r="B49" s="99"/>
      <c r="C49" s="98"/>
      <c r="D49" s="98"/>
      <c r="E49" s="100"/>
      <c r="F49" s="100"/>
      <c r="G49" s="98">
        <f>SUM(G28:G48)</f>
        <v>0</v>
      </c>
      <c r="H49" s="98">
        <f>SUM(H28:H48)</f>
        <v>0</v>
      </c>
      <c r="I49" s="101">
        <f>SUMPRODUCT($G$2:$H$2,G49:H49)</f>
        <v>0</v>
      </c>
      <c r="J49" s="98"/>
      <c r="K49" s="98"/>
      <c r="L49" s="98"/>
    </row>
    <row r="50" spans="1:12" ht="13.5">
      <c r="A50" s="98"/>
      <c r="B50" s="99"/>
      <c r="C50" s="98"/>
      <c r="D50" s="98"/>
      <c r="E50" s="100"/>
      <c r="F50" s="100"/>
      <c r="G50" s="98"/>
      <c r="H50" s="98"/>
      <c r="I50" s="98"/>
      <c r="J50" s="98"/>
      <c r="K50" s="98"/>
      <c r="L50" s="98"/>
    </row>
    <row r="51" spans="1:13" ht="20.25" customHeight="1">
      <c r="A51" s="98"/>
      <c r="B51" s="102"/>
      <c r="C51" s="103"/>
      <c r="D51" s="104" t="s">
        <v>20</v>
      </c>
      <c r="E51" s="105" t="s">
        <v>21</v>
      </c>
      <c r="F51" s="106" t="s">
        <v>22</v>
      </c>
      <c r="G51" s="107">
        <v>500</v>
      </c>
      <c r="H51" s="107">
        <v>300</v>
      </c>
      <c r="I51" s="108" t="s">
        <v>23</v>
      </c>
      <c r="J51" s="100" t="s">
        <v>24</v>
      </c>
      <c r="K51" s="100" t="s">
        <v>25</v>
      </c>
      <c r="L51" s="100" t="s">
        <v>26</v>
      </c>
      <c r="M51" s="9" t="s">
        <v>50</v>
      </c>
    </row>
    <row r="52" spans="1:13" ht="15.75" customHeight="1">
      <c r="A52" s="72">
        <v>1</v>
      </c>
      <c r="B52" s="109" t="str">
        <f>VLOOKUP(A52,$N$3:$O$24,2,0)</f>
        <v>二日市ボーイズ</v>
      </c>
      <c r="C52" s="74"/>
      <c r="D52" s="75">
        <f aca="true" t="shared" si="8" ref="D52:D72">IF(C52="","",VLOOKUP(C52,$Q$3:$R$15,2,0))</f>
      </c>
      <c r="E52" s="76"/>
      <c r="F52" s="77"/>
      <c r="G52" s="78"/>
      <c r="H52" s="78"/>
      <c r="I52" s="79">
        <f>SUMPRODUCT($G$2:$H$2,G52:H52)</f>
        <v>0</v>
      </c>
      <c r="J52" s="72"/>
      <c r="K52" s="72"/>
      <c r="L52" s="72"/>
      <c r="M52" s="70">
        <f>I52-SUM(J52:L52)</f>
        <v>0</v>
      </c>
    </row>
    <row r="53" spans="1:13" ht="15.75" customHeight="1">
      <c r="A53" s="80">
        <v>2</v>
      </c>
      <c r="B53" s="110" t="str">
        <f aca="true" t="shared" si="9" ref="B53:B72">VLOOKUP(A53,$N$3:$O$24,2,0)</f>
        <v>薩摩南洲ボーイズ</v>
      </c>
      <c r="C53" s="82"/>
      <c r="D53" s="83">
        <f t="shared" si="8"/>
      </c>
      <c r="E53" s="84"/>
      <c r="F53" s="85"/>
      <c r="G53" s="86"/>
      <c r="H53" s="86"/>
      <c r="I53" s="87">
        <f aca="true" t="shared" si="10" ref="I53:I72">SUMPRODUCT($G$2:$H$2,G53:H53)</f>
        <v>0</v>
      </c>
      <c r="J53" s="80"/>
      <c r="K53" s="80"/>
      <c r="L53" s="80"/>
      <c r="M53" s="70">
        <f aca="true" t="shared" si="11" ref="M53:M72">I53-SUM(J53:L53)</f>
        <v>0</v>
      </c>
    </row>
    <row r="54" spans="1:13" ht="15.75" customHeight="1">
      <c r="A54" s="80">
        <v>3</v>
      </c>
      <c r="B54" s="110" t="str">
        <f t="shared" si="9"/>
        <v>諫早ボーイズ</v>
      </c>
      <c r="C54" s="82"/>
      <c r="D54" s="83">
        <f t="shared" si="8"/>
      </c>
      <c r="E54" s="84"/>
      <c r="F54" s="85"/>
      <c r="G54" s="86"/>
      <c r="H54" s="86"/>
      <c r="I54" s="87">
        <f t="shared" si="10"/>
        <v>0</v>
      </c>
      <c r="J54" s="80"/>
      <c r="K54" s="80"/>
      <c r="L54" s="80"/>
      <c r="M54" s="70">
        <f t="shared" si="11"/>
        <v>0</v>
      </c>
    </row>
    <row r="55" spans="1:13" ht="15.75" customHeight="1">
      <c r="A55" s="80">
        <v>4</v>
      </c>
      <c r="B55" s="110" t="str">
        <f t="shared" si="9"/>
        <v>山口ボーイズ</v>
      </c>
      <c r="C55" s="82"/>
      <c r="D55" s="83">
        <f t="shared" si="8"/>
      </c>
      <c r="E55" s="84"/>
      <c r="F55" s="85"/>
      <c r="G55" s="86"/>
      <c r="H55" s="86"/>
      <c r="I55" s="87">
        <f t="shared" si="10"/>
        <v>0</v>
      </c>
      <c r="J55" s="80"/>
      <c r="K55" s="80"/>
      <c r="L55" s="80"/>
      <c r="M55" s="70">
        <f t="shared" si="11"/>
        <v>0</v>
      </c>
    </row>
    <row r="56" spans="1:13" ht="15.75" customHeight="1">
      <c r="A56" s="80">
        <v>5</v>
      </c>
      <c r="B56" s="110" t="str">
        <f t="shared" si="9"/>
        <v>上津役ボーイズ</v>
      </c>
      <c r="C56" s="82"/>
      <c r="D56" s="83">
        <f t="shared" si="8"/>
      </c>
      <c r="E56" s="84"/>
      <c r="F56" s="85"/>
      <c r="G56" s="86"/>
      <c r="H56" s="86"/>
      <c r="I56" s="87">
        <f t="shared" si="10"/>
        <v>0</v>
      </c>
      <c r="J56" s="80"/>
      <c r="K56" s="80"/>
      <c r="L56" s="80"/>
      <c r="M56" s="70">
        <f t="shared" si="11"/>
        <v>0</v>
      </c>
    </row>
    <row r="57" spans="1:13" ht="15.75" customHeight="1">
      <c r="A57" s="80">
        <v>6</v>
      </c>
      <c r="B57" s="110" t="str">
        <f t="shared" si="9"/>
        <v>鹿児島串木野ボーイズ</v>
      </c>
      <c r="C57" s="82"/>
      <c r="D57" s="83">
        <f t="shared" si="8"/>
      </c>
      <c r="E57" s="84"/>
      <c r="F57" s="85"/>
      <c r="G57" s="86"/>
      <c r="H57" s="86"/>
      <c r="I57" s="87">
        <f t="shared" si="10"/>
        <v>0</v>
      </c>
      <c r="J57" s="80"/>
      <c r="K57" s="80"/>
      <c r="L57" s="80"/>
      <c r="M57" s="70">
        <f t="shared" si="11"/>
        <v>0</v>
      </c>
    </row>
    <row r="58" spans="1:13" ht="15.75" customHeight="1">
      <c r="A58" s="80">
        <v>7</v>
      </c>
      <c r="B58" s="110" t="str">
        <f t="shared" si="9"/>
        <v>西福岡ボーイズ</v>
      </c>
      <c r="C58" s="82"/>
      <c r="D58" s="83">
        <f t="shared" si="8"/>
      </c>
      <c r="E58" s="84"/>
      <c r="F58" s="85"/>
      <c r="G58" s="86"/>
      <c r="H58" s="86"/>
      <c r="I58" s="87">
        <f t="shared" si="10"/>
        <v>0</v>
      </c>
      <c r="J58" s="80"/>
      <c r="K58" s="80"/>
      <c r="L58" s="80"/>
      <c r="M58" s="70">
        <f t="shared" si="11"/>
        <v>0</v>
      </c>
    </row>
    <row r="59" spans="1:13" ht="15.75" customHeight="1">
      <c r="A59" s="80">
        <v>8</v>
      </c>
      <c r="B59" s="110" t="str">
        <f t="shared" si="9"/>
        <v>唐津ボーイズ</v>
      </c>
      <c r="C59" s="82"/>
      <c r="D59" s="83">
        <f t="shared" si="8"/>
      </c>
      <c r="E59" s="84"/>
      <c r="F59" s="85"/>
      <c r="G59" s="86"/>
      <c r="H59" s="86"/>
      <c r="I59" s="87">
        <f t="shared" si="10"/>
        <v>0</v>
      </c>
      <c r="J59" s="80"/>
      <c r="K59" s="80"/>
      <c r="L59" s="80"/>
      <c r="M59" s="70">
        <f t="shared" si="11"/>
        <v>0</v>
      </c>
    </row>
    <row r="60" spans="1:13" ht="15.75" customHeight="1">
      <c r="A60" s="80">
        <v>9</v>
      </c>
      <c r="B60" s="110" t="str">
        <f t="shared" si="9"/>
        <v>黄城ボーイズ</v>
      </c>
      <c r="C60" s="82"/>
      <c r="D60" s="83">
        <f t="shared" si="8"/>
      </c>
      <c r="E60" s="84"/>
      <c r="F60" s="85"/>
      <c r="G60" s="86"/>
      <c r="H60" s="86"/>
      <c r="I60" s="87">
        <f t="shared" si="10"/>
        <v>0</v>
      </c>
      <c r="J60" s="88"/>
      <c r="K60" s="88"/>
      <c r="L60" s="88"/>
      <c r="M60" s="70">
        <f t="shared" si="11"/>
        <v>0</v>
      </c>
    </row>
    <row r="61" spans="1:13" ht="15.75" customHeight="1">
      <c r="A61" s="80">
        <v>10</v>
      </c>
      <c r="B61" s="110" t="str">
        <f t="shared" si="9"/>
        <v>苅田ボーイズ</v>
      </c>
      <c r="C61" s="82"/>
      <c r="D61" s="83">
        <f t="shared" si="8"/>
      </c>
      <c r="E61" s="84"/>
      <c r="F61" s="85"/>
      <c r="G61" s="86"/>
      <c r="H61" s="86"/>
      <c r="I61" s="87">
        <f t="shared" si="10"/>
        <v>0</v>
      </c>
      <c r="J61" s="89"/>
      <c r="K61" s="80"/>
      <c r="L61" s="80"/>
      <c r="M61" s="70">
        <f t="shared" si="11"/>
        <v>0</v>
      </c>
    </row>
    <row r="62" spans="1:13" ht="15.75" customHeight="1">
      <c r="A62" s="80">
        <v>11</v>
      </c>
      <c r="B62" s="110" t="str">
        <f t="shared" si="9"/>
        <v>薩摩川内ボーイズ</v>
      </c>
      <c r="C62" s="82"/>
      <c r="D62" s="83">
        <f t="shared" si="8"/>
      </c>
      <c r="E62" s="84"/>
      <c r="F62" s="85"/>
      <c r="G62" s="86"/>
      <c r="H62" s="86"/>
      <c r="I62" s="87">
        <f t="shared" si="10"/>
        <v>0</v>
      </c>
      <c r="J62" s="80"/>
      <c r="K62" s="80"/>
      <c r="L62" s="80"/>
      <c r="M62" s="70">
        <f t="shared" si="11"/>
        <v>0</v>
      </c>
    </row>
    <row r="63" spans="1:13" ht="15.75" customHeight="1">
      <c r="A63" s="80">
        <v>12</v>
      </c>
      <c r="B63" s="110" t="str">
        <f t="shared" si="9"/>
        <v>八幡西ボーイズ</v>
      </c>
      <c r="C63" s="82"/>
      <c r="D63" s="83">
        <f t="shared" si="8"/>
      </c>
      <c r="E63" s="84"/>
      <c r="F63" s="85"/>
      <c r="G63" s="86"/>
      <c r="H63" s="86"/>
      <c r="I63" s="87">
        <f t="shared" si="10"/>
        <v>0</v>
      </c>
      <c r="J63" s="80"/>
      <c r="K63" s="80"/>
      <c r="L63" s="80"/>
      <c r="M63" s="70">
        <f t="shared" si="11"/>
        <v>0</v>
      </c>
    </row>
    <row r="64" spans="1:13" ht="15.75" customHeight="1">
      <c r="A64" s="80">
        <v>13</v>
      </c>
      <c r="B64" s="110" t="str">
        <f t="shared" si="9"/>
        <v>福岡春日ボーイズ</v>
      </c>
      <c r="C64" s="82"/>
      <c r="D64" s="83">
        <f t="shared" si="8"/>
      </c>
      <c r="E64" s="84"/>
      <c r="F64" s="85"/>
      <c r="G64" s="86"/>
      <c r="H64" s="86"/>
      <c r="I64" s="87">
        <f t="shared" si="10"/>
        <v>0</v>
      </c>
      <c r="J64" s="88"/>
      <c r="K64" s="80"/>
      <c r="L64" s="80"/>
      <c r="M64" s="70">
        <f t="shared" si="11"/>
        <v>0</v>
      </c>
    </row>
    <row r="65" spans="1:13" ht="15.75" customHeight="1">
      <c r="A65" s="80">
        <v>14</v>
      </c>
      <c r="B65" s="110" t="str">
        <f t="shared" si="9"/>
        <v>鹿児島出水ボーイズ</v>
      </c>
      <c r="C65" s="82"/>
      <c r="D65" s="83">
        <f t="shared" si="8"/>
      </c>
      <c r="E65" s="84"/>
      <c r="F65" s="85"/>
      <c r="G65" s="86"/>
      <c r="H65" s="86"/>
      <c r="I65" s="87">
        <f t="shared" si="10"/>
        <v>0</v>
      </c>
      <c r="J65" s="80"/>
      <c r="K65" s="80"/>
      <c r="L65" s="80"/>
      <c r="M65" s="70">
        <f t="shared" si="11"/>
        <v>0</v>
      </c>
    </row>
    <row r="66" spans="1:13" ht="15.75" customHeight="1">
      <c r="A66" s="80">
        <v>15</v>
      </c>
      <c r="B66" s="110">
        <f t="shared" si="9"/>
        <v>0</v>
      </c>
      <c r="C66" s="82"/>
      <c r="D66" s="83">
        <f t="shared" si="8"/>
      </c>
      <c r="E66" s="84"/>
      <c r="F66" s="85"/>
      <c r="G66" s="86"/>
      <c r="H66" s="86"/>
      <c r="I66" s="87">
        <f t="shared" si="10"/>
        <v>0</v>
      </c>
      <c r="J66" s="88"/>
      <c r="K66" s="88"/>
      <c r="L66" s="80"/>
      <c r="M66" s="70">
        <f t="shared" si="11"/>
        <v>0</v>
      </c>
    </row>
    <row r="67" spans="1:13" ht="15.75" customHeight="1">
      <c r="A67" s="80">
        <v>16</v>
      </c>
      <c r="B67" s="110">
        <f t="shared" si="9"/>
        <v>0</v>
      </c>
      <c r="C67" s="82"/>
      <c r="D67" s="83">
        <f t="shared" si="8"/>
      </c>
      <c r="E67" s="84"/>
      <c r="F67" s="85"/>
      <c r="G67" s="86"/>
      <c r="H67" s="86"/>
      <c r="I67" s="87">
        <f t="shared" si="10"/>
        <v>0</v>
      </c>
      <c r="J67" s="80"/>
      <c r="K67" s="80"/>
      <c r="L67" s="80"/>
      <c r="M67" s="70">
        <f t="shared" si="11"/>
        <v>0</v>
      </c>
    </row>
    <row r="68" spans="1:13" ht="15.75" customHeight="1">
      <c r="A68" s="80">
        <v>17</v>
      </c>
      <c r="B68" s="110">
        <f t="shared" si="9"/>
        <v>0</v>
      </c>
      <c r="C68" s="82"/>
      <c r="D68" s="83">
        <f t="shared" si="8"/>
      </c>
      <c r="E68" s="84"/>
      <c r="F68" s="85"/>
      <c r="G68" s="86"/>
      <c r="H68" s="86"/>
      <c r="I68" s="87">
        <f t="shared" si="10"/>
        <v>0</v>
      </c>
      <c r="J68" s="80"/>
      <c r="K68" s="80"/>
      <c r="L68" s="80"/>
      <c r="M68" s="70">
        <f t="shared" si="11"/>
        <v>0</v>
      </c>
    </row>
    <row r="69" spans="1:13" ht="15.75" customHeight="1">
      <c r="A69" s="80">
        <v>18</v>
      </c>
      <c r="B69" s="110">
        <f t="shared" si="9"/>
        <v>0</v>
      </c>
      <c r="C69" s="82"/>
      <c r="D69" s="83">
        <f t="shared" si="8"/>
      </c>
      <c r="E69" s="84"/>
      <c r="F69" s="85"/>
      <c r="G69" s="86"/>
      <c r="H69" s="86"/>
      <c r="I69" s="87">
        <f t="shared" si="10"/>
        <v>0</v>
      </c>
      <c r="J69" s="80"/>
      <c r="K69" s="80"/>
      <c r="L69" s="80"/>
      <c r="M69" s="70">
        <f t="shared" si="11"/>
        <v>0</v>
      </c>
    </row>
    <row r="70" spans="1:13" ht="15.75" customHeight="1">
      <c r="A70" s="80">
        <v>19</v>
      </c>
      <c r="B70" s="110">
        <f t="shared" si="9"/>
        <v>0</v>
      </c>
      <c r="C70" s="82"/>
      <c r="D70" s="83">
        <f t="shared" si="8"/>
      </c>
      <c r="E70" s="84"/>
      <c r="F70" s="85"/>
      <c r="G70" s="86"/>
      <c r="H70" s="86"/>
      <c r="I70" s="87">
        <f t="shared" si="10"/>
        <v>0</v>
      </c>
      <c r="J70" s="80"/>
      <c r="K70" s="80"/>
      <c r="L70" s="80"/>
      <c r="M70" s="70">
        <f t="shared" si="11"/>
        <v>0</v>
      </c>
    </row>
    <row r="71" spans="1:13" ht="15.75" customHeight="1">
      <c r="A71" s="80">
        <v>20</v>
      </c>
      <c r="B71" s="110">
        <f t="shared" si="9"/>
        <v>0</v>
      </c>
      <c r="C71" s="82"/>
      <c r="D71" s="83">
        <f t="shared" si="8"/>
      </c>
      <c r="E71" s="84"/>
      <c r="F71" s="85"/>
      <c r="G71" s="86"/>
      <c r="H71" s="86"/>
      <c r="I71" s="87">
        <f t="shared" si="10"/>
        <v>0</v>
      </c>
      <c r="J71" s="80"/>
      <c r="K71" s="80"/>
      <c r="L71" s="80"/>
      <c r="M71" s="70">
        <f t="shared" si="11"/>
        <v>0</v>
      </c>
    </row>
    <row r="72" spans="1:13" ht="15.75" customHeight="1">
      <c r="A72" s="90">
        <v>21</v>
      </c>
      <c r="B72" s="91">
        <f t="shared" si="9"/>
        <v>0</v>
      </c>
      <c r="C72" s="92"/>
      <c r="D72" s="93">
        <f t="shared" si="8"/>
      </c>
      <c r="E72" s="94"/>
      <c r="F72" s="95"/>
      <c r="G72" s="96"/>
      <c r="H72" s="96"/>
      <c r="I72" s="97">
        <f t="shared" si="10"/>
        <v>0</v>
      </c>
      <c r="J72" s="90"/>
      <c r="K72" s="90"/>
      <c r="L72" s="90"/>
      <c r="M72" s="70">
        <f t="shared" si="11"/>
        <v>0</v>
      </c>
    </row>
    <row r="73" spans="5:9" ht="18.75" customHeight="1">
      <c r="E73" s="71"/>
      <c r="F73" s="71"/>
      <c r="G73">
        <f>SUM(G52:G72)</f>
        <v>0</v>
      </c>
      <c r="H73">
        <f>SUM(H52:H72)</f>
        <v>0</v>
      </c>
      <c r="I73" s="22">
        <f>SUMPRODUCT($G$2:$H$2,G73:H73)</f>
        <v>0</v>
      </c>
    </row>
  </sheetData>
  <sheetProtection/>
  <mergeCells count="1">
    <mergeCell ref="B1:I1"/>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2019-10-20T07:03:40Z</dcterms:modified>
  <cp:category/>
  <cp:version/>
  <cp:contentType/>
  <cp:contentStatus/>
</cp:coreProperties>
</file>